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eante\2024\septembrie\0209\site\"/>
    </mc:Choice>
  </mc:AlternateContent>
  <xr:revisionPtr revIDLastSave="0" documentId="13_ncr:1_{448F3711-734D-4E2C-A093-28F83AE59B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Sheet1!$A$97:$D$285</definedName>
  </definedNames>
  <calcPr calcId="191029"/>
</workbook>
</file>

<file path=xl/calcChain.xml><?xml version="1.0" encoding="utf-8"?>
<calcChain xmlns="http://schemas.openxmlformats.org/spreadsheetml/2006/main">
  <c r="D218" i="1" l="1"/>
  <c r="B26" i="1"/>
  <c r="D60" i="1" l="1"/>
  <c r="B60" i="1"/>
  <c r="C60" i="1"/>
  <c r="D283" i="1"/>
  <c r="D284" i="1" l="1"/>
  <c r="B218" i="1"/>
  <c r="B283" i="1" s="1"/>
  <c r="B284" i="1" s="1"/>
  <c r="C218" i="1"/>
  <c r="C283" i="1" s="1"/>
  <c r="D92" i="1"/>
  <c r="D86" i="1"/>
  <c r="B86" i="1"/>
  <c r="C86" i="1"/>
  <c r="C92" i="1"/>
  <c r="B75" i="1"/>
  <c r="D62" i="1"/>
  <c r="D75" i="1" s="1"/>
  <c r="D40" i="1"/>
  <c r="D11" i="1"/>
  <c r="D9" i="1"/>
  <c r="B92" i="1"/>
  <c r="C29" i="1"/>
  <c r="C62" i="1"/>
  <c r="C75" i="1" s="1"/>
  <c r="B40" i="1"/>
  <c r="B45" i="1" s="1"/>
  <c r="C33" i="1"/>
  <c r="C11" i="1"/>
  <c r="C9" i="1"/>
  <c r="D26" i="1" l="1"/>
  <c r="C26" i="1"/>
  <c r="C45" i="1"/>
  <c r="C76" i="1"/>
  <c r="C93" i="1"/>
  <c r="D45" i="1"/>
  <c r="D93" i="1"/>
  <c r="B46" i="1"/>
  <c r="D76" i="1"/>
  <c r="B76" i="1"/>
  <c r="B93" i="1"/>
  <c r="C284" i="1"/>
  <c r="C46" i="1" l="1"/>
  <c r="C285" i="1" s="1"/>
  <c r="D46" i="1"/>
  <c r="D285" i="1" s="1"/>
  <c r="B285" i="1"/>
</calcChain>
</file>

<file path=xl/sharedStrings.xml><?xml version="1.0" encoding="utf-8"?>
<sst xmlns="http://schemas.openxmlformats.org/spreadsheetml/2006/main" count="291" uniqueCount="183">
  <si>
    <t>CET BRASOV</t>
  </si>
  <si>
    <t>CET Iasi</t>
  </si>
  <si>
    <t>Petprod</t>
  </si>
  <si>
    <t>Exclusiv Agro Line (Aton Transilvania)</t>
  </si>
  <si>
    <t>Ennet Grup</t>
  </si>
  <si>
    <t>RAAN</t>
  </si>
  <si>
    <t>Electrocentrale Oradea</t>
  </si>
  <si>
    <t>ROMENERGY INDUSTRY</t>
  </si>
  <si>
    <t>CET Govora</t>
  </si>
  <si>
    <t>ELECTRICOM SA</t>
  </si>
  <si>
    <t>UGM ENERGY SRL</t>
  </si>
  <si>
    <t>VERTA TEL SRL</t>
  </si>
  <si>
    <t>Energy Holding</t>
  </si>
  <si>
    <t>Eolian Project</t>
  </si>
  <si>
    <t>INTERAGRO</t>
  </si>
  <si>
    <t>COMPLEXUL ENERGETIC OLTENIA SA</t>
  </si>
  <si>
    <t>CET Arad SA</t>
  </si>
  <si>
    <t>CE Hunedoara SA</t>
  </si>
  <si>
    <t>ICCO Energ SRL</t>
  </si>
  <si>
    <t>INVERSOLAR ENERGY SA</t>
  </si>
  <si>
    <t>Neptun</t>
  </si>
  <si>
    <t>Transenergo Com SA</t>
  </si>
  <si>
    <t>Facturi principal</t>
  </si>
  <si>
    <t>ENNET GRUP</t>
  </si>
  <si>
    <t>CET IASI</t>
  </si>
  <si>
    <t>Rudnap</t>
  </si>
  <si>
    <t>CET  BRASOV</t>
  </si>
  <si>
    <t>Total principal</t>
  </si>
  <si>
    <t>CET GOVORA</t>
  </si>
  <si>
    <t>UGM Energy</t>
  </si>
  <si>
    <t>CE Hunedoara</t>
  </si>
  <si>
    <t>Verta Tel</t>
  </si>
  <si>
    <t>Interagro</t>
  </si>
  <si>
    <t>Energotrans</t>
  </si>
  <si>
    <t>Total sume de recuperat comercial</t>
  </si>
  <si>
    <t>Nume client</t>
  </si>
  <si>
    <t>Total Cogenerare</t>
  </si>
  <si>
    <t>Creante nascute pana in anul 2013</t>
  </si>
  <si>
    <t>Creante nascute in perioada 2014-2016</t>
  </si>
  <si>
    <t>C-GAZ &amp; ENERGY DISTRIBUTIE SRL</t>
  </si>
  <si>
    <t>Fidelis Energy</t>
  </si>
  <si>
    <t>Menarom-PEC SA</t>
  </si>
  <si>
    <t>Arelco Energy</t>
  </si>
  <si>
    <t>Arelco Power</t>
  </si>
  <si>
    <t>CE Oltenia SA</t>
  </si>
  <si>
    <t>Arcelormittal Galati</t>
  </si>
  <si>
    <t>E-DISTRIBUTIE MUNTENIA SA</t>
  </si>
  <si>
    <t>Elsaco Energy</t>
  </si>
  <si>
    <t>KDF Energy</t>
  </si>
  <si>
    <t>ICPE ELECTROCOND TECHNOLOGIES SA</t>
  </si>
  <si>
    <t>PC MANAGEMENT &amp; CONSULTING SRL</t>
  </si>
  <si>
    <t>CET GOVORA SA</t>
  </si>
  <si>
    <t>ELECTROCENTRALE BUCURESTI SA</t>
  </si>
  <si>
    <t>RULMENTI SA</t>
  </si>
  <si>
    <t>SOCERAM SA</t>
  </si>
  <si>
    <t>TERMOFICARE ORADEA SA</t>
  </si>
  <si>
    <t>E-Distributie Banat SA</t>
  </si>
  <si>
    <t>Enel Energie SA</t>
  </si>
  <si>
    <t>Enel Energie Muntenia SA</t>
  </si>
  <si>
    <t>POLIMED ENERGY TRADING SRL</t>
  </si>
  <si>
    <t>Colterm</t>
  </si>
  <si>
    <t>CYEB SRL</t>
  </si>
  <si>
    <t>PHOTOVOLTAIC GREEN PROJECT SRL</t>
  </si>
  <si>
    <t>LUXTEN LIGHTING COMPANY SA</t>
  </si>
  <si>
    <t>RENOVATIO TRADING SRL</t>
  </si>
  <si>
    <t>RESTART ENERGY ONE SRL</t>
  </si>
  <si>
    <t>Biol Energy SRL</t>
  </si>
  <si>
    <t>Electrocarbon SA</t>
  </si>
  <si>
    <t>Electromagnetica SA</t>
  </si>
  <si>
    <t>Elsid SA</t>
  </si>
  <si>
    <t>MENAROM PEC SA</t>
  </si>
  <si>
    <t>STOCK ENERGY SRL</t>
  </si>
  <si>
    <t>EVA ENERGY SA</t>
  </si>
  <si>
    <t>AQUA ENERGIA SA</t>
  </si>
  <si>
    <t>Cotroceni Park SA</t>
  </si>
  <si>
    <t>Crest Energy SRL</t>
  </si>
  <si>
    <t>EcogenEnergy SA</t>
  </si>
  <si>
    <t>ECO2ENERGY CHOICE SRL</t>
  </si>
  <si>
    <t>Electrocentrale Bucuresti SA</t>
  </si>
  <si>
    <t>OMV PETROM SA</t>
  </si>
  <si>
    <t>ELECTRIFICARE CFR SA</t>
  </si>
  <si>
    <t>PLENERG SRL</t>
  </si>
  <si>
    <t>ADERRO GP ENERGY SRL</t>
  </si>
  <si>
    <t>ANCHOR GRUP SA</t>
  </si>
  <si>
    <t>GRENERG SRL</t>
  </si>
  <si>
    <t>Absolute Energy SRL</t>
  </si>
  <si>
    <t>BIO ELECTRICA TRANSILVANIA SRL</t>
  </si>
  <si>
    <t>GAS ENERGY ECOTHERM SA</t>
  </si>
  <si>
    <t xml:space="preserve">MIDAS &amp; CO SRL </t>
  </si>
  <si>
    <t>Tomis Team SA</t>
  </si>
  <si>
    <t>Energotrans SRL</t>
  </si>
  <si>
    <t>Enet SA</t>
  </si>
  <si>
    <t>A Energy Ind SRL</t>
  </si>
  <si>
    <t>CET Govora SA</t>
  </si>
  <si>
    <t>ENERGY TRADE ACTIV SA</t>
  </si>
  <si>
    <t>VERBUND WIND POWER ROMANIA SRL</t>
  </si>
  <si>
    <t>POWER CLOUDS SRL</t>
  </si>
  <si>
    <t>ENERGIA GAS &amp; POWER SRL</t>
  </si>
  <si>
    <t>ELECTRO HOLDING SRL</t>
  </si>
  <si>
    <t>QMB ENERG SRL</t>
  </si>
  <si>
    <t>RWE ENERGIE SRL</t>
  </si>
  <si>
    <t>UNISTIL SRL</t>
  </si>
  <si>
    <t>VEOLIA ENERGIE ROMANIA SA</t>
  </si>
  <si>
    <t>TRANSENERGO COM SA</t>
  </si>
  <si>
    <t>E-DISTRIBUTIE BANAT SA</t>
  </si>
  <si>
    <t>EOL ENERGY SRL</t>
  </si>
  <si>
    <t>SOCIETATEA COMPLEXUL ENERGETIC OLTENIA SA</t>
  </si>
  <si>
    <t>COMPLEXUL ENERGETIC HUNEDOARA SA</t>
  </si>
  <si>
    <t>ELCATA MHC SRL</t>
  </si>
  <si>
    <t>LUKOIL ENERGY &amp; GAS ROMANIA SRL</t>
  </si>
  <si>
    <t>ALIVE CAPITAL SRL</t>
  </si>
  <si>
    <t>PETROTEL - LUKOIL SA</t>
  </si>
  <si>
    <t>Colterm SA</t>
  </si>
  <si>
    <t>Izvor de lumina SRL</t>
  </si>
  <si>
    <t>Power CLOUDS SRL</t>
  </si>
  <si>
    <t>Enero Furnizare SRL</t>
  </si>
  <si>
    <t xml:space="preserve">ELECTRIFICARE CFR SA </t>
  </si>
  <si>
    <t>APURON ENERGY SRL</t>
  </si>
  <si>
    <t>Ecogen Energy SA</t>
  </si>
  <si>
    <t>EVOBITS INFORMATION TECHNOLOGY SRL</t>
  </si>
  <si>
    <t>ENTREX SERVICES SRL</t>
  </si>
  <si>
    <t>NOVA POWER &amp; GAS SRL</t>
  </si>
  <si>
    <t>1. Participanți - de recuperat pe cale juridică (faliment)</t>
  </si>
  <si>
    <t>2. a. Participanți - de recuperat pe cale juridică (insolvență)</t>
  </si>
  <si>
    <t>2.b. Participanți - de recuperat pe cale juridică</t>
  </si>
  <si>
    <t>3. Participanți - de recuperat comercial</t>
  </si>
  <si>
    <t>Facturi de penalități</t>
  </si>
  <si>
    <t>Total sume de recuperat pe cale juridică</t>
  </si>
  <si>
    <t>Total penalități</t>
  </si>
  <si>
    <t>Creanțe aferente contractelor de cogenerare de înaltă eficiență</t>
  </si>
  <si>
    <t>CONARG REAL ESTATE SRL</t>
  </si>
  <si>
    <t>LIBERTY GALATI SA</t>
  </si>
  <si>
    <t>WERK ENERGY SRL</t>
  </si>
  <si>
    <t>ROMELECTRO SA</t>
  </si>
  <si>
    <t>ENERGY GRID SRL</t>
  </si>
  <si>
    <t>Electrica Furnizare SA</t>
  </si>
  <si>
    <t>HS TIMBER PRODUCTIONS SRL</t>
  </si>
  <si>
    <t>Enex SRL</t>
  </si>
  <si>
    <t>ENOL GRUP SA</t>
  </si>
  <si>
    <t>Donau Chem SRL</t>
  </si>
  <si>
    <t>Ewind SRL</t>
  </si>
  <si>
    <t>TINMAR ENERGY SA</t>
  </si>
  <si>
    <t>GETICA 95 COM SRL</t>
  </si>
  <si>
    <t>SUN WAVE ENERGY SRL</t>
  </si>
  <si>
    <t>ENERGY DISTRIBUTION SERVICES SRL</t>
  </si>
  <si>
    <t>MVM ENERGY TRADE PLUS SRL</t>
  </si>
  <si>
    <t>MVM FUTURE ENERGY TECHNOLOGY SRL</t>
  </si>
  <si>
    <t>RCS&amp;RDS SA</t>
  </si>
  <si>
    <t>MAZARINE ENERGY ROMANIA SRL</t>
  </si>
  <si>
    <t>AIK ENERGY ROMANIA SRL</t>
  </si>
  <si>
    <t>CREST ENERGY SRL</t>
  </si>
  <si>
    <t>OVIDIU DEVELOPMENT SA</t>
  </si>
  <si>
    <t>RES ENERGY SOLUTIONS SA</t>
  </si>
  <si>
    <t>Getica 95 Com SRL</t>
  </si>
  <si>
    <t>Solprim SRL</t>
  </si>
  <si>
    <t>COOPERATIVADEENERGIE FURNIZARE SRL</t>
  </si>
  <si>
    <t>DACIA ENERGY SOLUTIONS SRL</t>
  </si>
  <si>
    <t>EAST WIND FARM SRL</t>
  </si>
  <si>
    <t>ENGIE ROMANIA SA</t>
  </si>
  <si>
    <t>HERMES ENERGY INTERNATIONAL SRL</t>
  </si>
  <si>
    <t>HIDROELECTRICA SA</t>
  </si>
  <si>
    <t>Romgaz SA</t>
  </si>
  <si>
    <t>RCS &amp; RDS SA</t>
  </si>
  <si>
    <t xml:space="preserve">DACIA ENERGY SOLUTIONS SRL </t>
  </si>
  <si>
    <t>TRANSENERGO MICROHIDRO SRL</t>
  </si>
  <si>
    <t>INDUSTRIAL ENERGY SA</t>
  </si>
  <si>
    <t>ENERGY TECH ENTERA SRL</t>
  </si>
  <si>
    <t>RIG BIOMASS SRL</t>
  </si>
  <si>
    <t>A6 IMPEX SA</t>
  </si>
  <si>
    <t>INGKA INVESTMENTS RENEWABLE ENERGY ROMANIA SRL</t>
  </si>
  <si>
    <t>MET Romania Energy SA</t>
  </si>
  <si>
    <t>SOLPRIM SRL</t>
  </si>
  <si>
    <t>FONDUL DE DEZVOLTARE SCE CU RASPUNDERE LIMITATA</t>
  </si>
  <si>
    <t>MEGALODON STORAGE SRL</t>
  </si>
  <si>
    <t>VIENNA ENERGY FORTA NATURALA SRL</t>
  </si>
  <si>
    <t>ROMGAZ SA</t>
  </si>
  <si>
    <t>Termo Ploiesti SRL</t>
  </si>
  <si>
    <t>AOT ENERGY SRL</t>
  </si>
  <si>
    <t>Dacia Energy Solutions SRL</t>
  </si>
  <si>
    <t>VEOLIA ROMANIA SOLUTII INTEGRATE SA</t>
  </si>
  <si>
    <t>situația existentă la data de 02.09.2024</t>
  </si>
  <si>
    <t>Valoare neîncasată la data de 02 09 2024 (Lei)</t>
  </si>
  <si>
    <t>Nota: Creantele prezentate in acest tabel sunt valabile la data intocmirii. Pentru informatii actualizate va rugam sa ne contactati la numarul de telefon 021-303.57.23 sau pe e-mail la adresa relatii.piata.energie@transelectrica.ro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</si>
</sst>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3" applyNumberFormat="0" applyAlignment="0" applyProtection="0"/>
    <xf numFmtId="0" fontId="10" fillId="28" borderId="4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3" applyNumberFormat="0" applyAlignment="0" applyProtection="0"/>
    <xf numFmtId="0" fontId="17" fillId="0" borderId="8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19" fillId="2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3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3" borderId="1" xfId="0" applyFont="1" applyFill="1" applyBorder="1"/>
    <xf numFmtId="4" fontId="23" fillId="33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5" fillId="0" borderId="1" xfId="0" applyNumberFormat="1" applyFont="1" applyBorder="1"/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0" fontId="2" fillId="34" borderId="2" xfId="0" applyFont="1" applyFill="1" applyBorder="1" applyAlignment="1">
      <alignment horizontal="left"/>
    </xf>
    <xf numFmtId="4" fontId="2" fillId="34" borderId="2" xfId="0" applyNumberFormat="1" applyFont="1" applyFill="1" applyBorder="1" applyAlignment="1">
      <alignment horizontal="right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35" borderId="1" xfId="0" applyNumberFormat="1" applyFont="1" applyFill="1" applyBorder="1"/>
    <xf numFmtId="4" fontId="2" fillId="35" borderId="1" xfId="0" applyNumberFormat="1" applyFont="1" applyFill="1" applyBorder="1"/>
    <xf numFmtId="4" fontId="3" fillId="3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35" borderId="1" xfId="0" applyFont="1" applyFill="1" applyBorder="1"/>
    <xf numFmtId="0" fontId="1" fillId="33" borderId="1" xfId="0" applyFont="1" applyFill="1" applyBorder="1" applyAlignment="1">
      <alignment vertical="center"/>
    </xf>
    <xf numFmtId="4" fontId="23" fillId="3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" fontId="1" fillId="33" borderId="1" xfId="0" applyNumberFormat="1" applyFont="1" applyFill="1" applyBorder="1"/>
    <xf numFmtId="0" fontId="1" fillId="35" borderId="1" xfId="0" applyFont="1" applyFill="1" applyBorder="1"/>
    <xf numFmtId="0" fontId="1" fillId="33" borderId="1" xfId="0" applyFont="1" applyFill="1" applyBorder="1" applyAlignment="1">
      <alignment horizontal="left" wrapText="1"/>
    </xf>
    <xf numFmtId="4" fontId="1" fillId="33" borderId="1" xfId="0" applyNumberFormat="1" applyFont="1" applyFill="1" applyBorder="1" applyAlignment="1">
      <alignment horizontal="right" vertical="top" wrapText="1"/>
    </xf>
    <xf numFmtId="0" fontId="24" fillId="0" borderId="1" xfId="0" applyFont="1" applyBorder="1" applyAlignment="1">
      <alignment horizontal="left" wrapText="1"/>
    </xf>
    <xf numFmtId="4" fontId="24" fillId="0" borderId="1" xfId="0" applyNumberFormat="1" applyFont="1" applyBorder="1" applyAlignment="1">
      <alignment horizontal="right" vertical="top" wrapText="1"/>
    </xf>
    <xf numFmtId="4" fontId="1" fillId="3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1" fillId="33" borderId="0" xfId="0" applyFont="1" applyFill="1"/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4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5"/>
  <sheetViews>
    <sheetView tabSelected="1" topLeftCell="A80" zoomScaleNormal="100" workbookViewId="0">
      <selection activeCell="G15" sqref="G15"/>
    </sheetView>
  </sheetViews>
  <sheetFormatPr defaultRowHeight="14.25" x14ac:dyDescent="0.2"/>
  <cols>
    <col min="1" max="1" width="84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55" t="s">
        <v>129</v>
      </c>
      <c r="B1" s="30"/>
      <c r="C1" s="30"/>
      <c r="D1" s="30"/>
    </row>
    <row r="2" spans="1:4" ht="15" x14ac:dyDescent="0.25">
      <c r="A2" s="19" t="s">
        <v>180</v>
      </c>
      <c r="B2" s="2"/>
      <c r="C2" s="2"/>
      <c r="D2" s="2"/>
    </row>
    <row r="3" spans="1:4" ht="15" x14ac:dyDescent="0.25">
      <c r="A3" s="19"/>
      <c r="B3" s="2"/>
      <c r="C3" s="2"/>
      <c r="D3" s="2"/>
    </row>
    <row r="4" spans="1:4" ht="42.75" customHeight="1" x14ac:dyDescent="0.2">
      <c r="A4" s="56" t="s">
        <v>182</v>
      </c>
      <c r="B4" s="56"/>
      <c r="C4" s="56"/>
      <c r="D4" s="56"/>
    </row>
    <row r="5" spans="1:4" ht="11.25" customHeight="1" x14ac:dyDescent="0.2">
      <c r="A5" s="1"/>
      <c r="B5" s="1"/>
      <c r="C5" s="1"/>
      <c r="D5" s="1"/>
    </row>
    <row r="6" spans="1:4" ht="15" x14ac:dyDescent="0.25">
      <c r="A6" s="15" t="s">
        <v>122</v>
      </c>
      <c r="B6" s="1"/>
      <c r="C6" s="1"/>
      <c r="D6" s="1"/>
    </row>
    <row r="7" spans="1:4" ht="81" customHeight="1" x14ac:dyDescent="0.2">
      <c r="A7" s="16" t="s">
        <v>35</v>
      </c>
      <c r="B7" s="17" t="s">
        <v>37</v>
      </c>
      <c r="C7" s="17" t="s">
        <v>38</v>
      </c>
      <c r="D7" s="17" t="s">
        <v>181</v>
      </c>
    </row>
    <row r="8" spans="1:4" ht="15" x14ac:dyDescent="0.2">
      <c r="A8" s="18" t="s">
        <v>22</v>
      </c>
      <c r="B8" s="26"/>
      <c r="C8" s="26"/>
      <c r="D8" s="26"/>
    </row>
    <row r="9" spans="1:4" ht="15" customHeight="1" x14ac:dyDescent="0.2">
      <c r="A9" s="9" t="s">
        <v>5</v>
      </c>
      <c r="B9" s="14">
        <v>0</v>
      </c>
      <c r="C9" s="14">
        <f>67850237.41-16026.89</f>
        <v>67834210.519999996</v>
      </c>
      <c r="D9" s="14">
        <f>67850237.41-16026.89</f>
        <v>67834210.519999996</v>
      </c>
    </row>
    <row r="10" spans="1:4" ht="15" customHeight="1" x14ac:dyDescent="0.2">
      <c r="A10" s="5" t="s">
        <v>2</v>
      </c>
      <c r="B10" s="6">
        <v>4391192.74</v>
      </c>
      <c r="C10" s="3">
        <v>0</v>
      </c>
      <c r="D10" s="6">
        <v>4391192.74</v>
      </c>
    </row>
    <row r="11" spans="1:4" ht="15" customHeight="1" x14ac:dyDescent="0.2">
      <c r="A11" s="45" t="s">
        <v>7</v>
      </c>
      <c r="B11" s="46">
        <v>0</v>
      </c>
      <c r="C11" s="46">
        <f>2565035.32+115584.81</f>
        <v>2680620.13</v>
      </c>
      <c r="D11" s="46">
        <f>2565035.32+115584.81</f>
        <v>2680620.13</v>
      </c>
    </row>
    <row r="12" spans="1:4" ht="15" hidden="1" customHeight="1" x14ac:dyDescent="0.2">
      <c r="A12" s="11" t="s">
        <v>43</v>
      </c>
      <c r="B12" s="14"/>
      <c r="C12" s="14"/>
      <c r="D12" s="14">
        <v>0</v>
      </c>
    </row>
    <row r="13" spans="1:4" ht="15" customHeight="1" x14ac:dyDescent="0.2">
      <c r="A13" s="11" t="s">
        <v>10</v>
      </c>
      <c r="B13" s="14">
        <v>0</v>
      </c>
      <c r="C13" s="14">
        <v>1814174.99</v>
      </c>
      <c r="D13" s="14">
        <v>1504046.12</v>
      </c>
    </row>
    <row r="14" spans="1:4" ht="15" customHeight="1" x14ac:dyDescent="0.2">
      <c r="A14" s="5" t="s">
        <v>72</v>
      </c>
      <c r="B14" s="14"/>
      <c r="C14" s="14"/>
      <c r="D14" s="14">
        <v>568056.48</v>
      </c>
    </row>
    <row r="15" spans="1:4" ht="13.5" customHeight="1" x14ac:dyDescent="0.2">
      <c r="A15" s="47" t="s">
        <v>4</v>
      </c>
      <c r="B15" s="46">
        <v>0</v>
      </c>
      <c r="C15" s="46">
        <v>365256.65</v>
      </c>
      <c r="D15" s="46">
        <v>365256.65</v>
      </c>
    </row>
    <row r="16" spans="1:4" ht="13.5" customHeight="1" x14ac:dyDescent="0.2">
      <c r="A16" s="11" t="s">
        <v>42</v>
      </c>
      <c r="B16" s="14"/>
      <c r="C16" s="14"/>
      <c r="D16" s="14">
        <v>154257.60999999999</v>
      </c>
    </row>
    <row r="17" spans="1:4" ht="15" customHeight="1" x14ac:dyDescent="0.2">
      <c r="A17" s="5" t="s">
        <v>1</v>
      </c>
      <c r="B17" s="6">
        <v>152753.93</v>
      </c>
      <c r="C17" s="6">
        <v>0</v>
      </c>
      <c r="D17" s="6">
        <v>152753.93</v>
      </c>
    </row>
    <row r="18" spans="1:4" ht="15" customHeight="1" x14ac:dyDescent="0.2">
      <c r="A18" s="5" t="s">
        <v>90</v>
      </c>
      <c r="B18" s="6"/>
      <c r="C18" s="6"/>
      <c r="D18" s="6">
        <v>112701.59</v>
      </c>
    </row>
    <row r="19" spans="1:4" ht="15" customHeight="1" x14ac:dyDescent="0.2">
      <c r="A19" s="9" t="s">
        <v>3</v>
      </c>
      <c r="B19" s="6">
        <v>111331.32</v>
      </c>
      <c r="C19" s="6">
        <v>0</v>
      </c>
      <c r="D19" s="6">
        <v>111331.32</v>
      </c>
    </row>
    <row r="20" spans="1:4" ht="15" customHeight="1" x14ac:dyDescent="0.2">
      <c r="A20" s="9" t="s">
        <v>47</v>
      </c>
      <c r="B20" s="6"/>
      <c r="C20" s="6"/>
      <c r="D20" s="6">
        <v>78523.95</v>
      </c>
    </row>
    <row r="21" spans="1:4" ht="15" customHeight="1" x14ac:dyDescent="0.2">
      <c r="A21" s="5" t="s">
        <v>0</v>
      </c>
      <c r="B21" s="6">
        <v>60117.7</v>
      </c>
      <c r="C21" s="6">
        <v>0</v>
      </c>
      <c r="D21" s="6">
        <v>60117.7</v>
      </c>
    </row>
    <row r="22" spans="1:4" ht="15" customHeight="1" x14ac:dyDescent="0.2">
      <c r="A22" s="5" t="s">
        <v>19</v>
      </c>
      <c r="B22" s="6"/>
      <c r="C22" s="6"/>
      <c r="D22" s="6">
        <v>27868.2</v>
      </c>
    </row>
    <row r="23" spans="1:4" ht="15" customHeight="1" x14ac:dyDescent="0.2">
      <c r="A23" s="11" t="s">
        <v>11</v>
      </c>
      <c r="B23" s="48">
        <v>0</v>
      </c>
      <c r="C23" s="48">
        <v>25291.45</v>
      </c>
      <c r="D23" s="48">
        <v>25291.45</v>
      </c>
    </row>
    <row r="24" spans="1:4" ht="15" hidden="1" customHeight="1" x14ac:dyDescent="0.2">
      <c r="A24" s="11" t="s">
        <v>16</v>
      </c>
      <c r="B24" s="7"/>
      <c r="C24" s="7"/>
      <c r="D24" s="7">
        <v>0</v>
      </c>
    </row>
    <row r="25" spans="1:4" ht="13.5" customHeight="1" x14ac:dyDescent="0.2">
      <c r="A25" s="11" t="s">
        <v>97</v>
      </c>
      <c r="B25" s="34"/>
      <c r="C25" s="34"/>
      <c r="D25" s="34">
        <v>11435.97</v>
      </c>
    </row>
    <row r="26" spans="1:4" s="8" customFormat="1" x14ac:dyDescent="0.2">
      <c r="A26" s="9" t="s">
        <v>27</v>
      </c>
      <c r="B26" s="29">
        <f t="shared" ref="B26:D26" si="0">SUM(B9:B25)</f>
        <v>4715395.6900000004</v>
      </c>
      <c r="C26" s="29">
        <f t="shared" si="0"/>
        <v>72719553.739999995</v>
      </c>
      <c r="D26" s="29">
        <f t="shared" si="0"/>
        <v>78077664.360000014</v>
      </c>
    </row>
    <row r="27" spans="1:4" ht="15" x14ac:dyDescent="0.2">
      <c r="A27" s="37" t="s">
        <v>126</v>
      </c>
      <c r="B27" s="26"/>
      <c r="C27" s="26"/>
      <c r="D27" s="26"/>
    </row>
    <row r="28" spans="1:4" ht="15" customHeight="1" x14ac:dyDescent="0.2">
      <c r="A28" s="5" t="s">
        <v>5</v>
      </c>
      <c r="B28" s="6">
        <v>0</v>
      </c>
      <c r="C28" s="6">
        <v>14619951.74</v>
      </c>
      <c r="D28" s="6">
        <v>14619951.74</v>
      </c>
    </row>
    <row r="29" spans="1:4" ht="15" customHeight="1" x14ac:dyDescent="0.2">
      <c r="A29" s="5" t="s">
        <v>2</v>
      </c>
      <c r="B29" s="6">
        <v>628251.49</v>
      </c>
      <c r="C29" s="6" t="e">
        <f>#REF!-B29</f>
        <v>#REF!</v>
      </c>
      <c r="D29" s="6">
        <v>1894232.36</v>
      </c>
    </row>
    <row r="30" spans="1:4" ht="15" customHeight="1" x14ac:dyDescent="0.2">
      <c r="A30" s="5" t="s">
        <v>7</v>
      </c>
      <c r="B30" s="6">
        <v>0</v>
      </c>
      <c r="C30" s="6">
        <v>105696.76</v>
      </c>
      <c r="D30" s="6">
        <v>105696.76</v>
      </c>
    </row>
    <row r="31" spans="1:4" ht="15" customHeight="1" x14ac:dyDescent="0.2">
      <c r="A31" s="49" t="s">
        <v>29</v>
      </c>
      <c r="B31" s="6">
        <v>0</v>
      </c>
      <c r="C31" s="6">
        <v>60584.88</v>
      </c>
      <c r="D31" s="6">
        <v>58878.43</v>
      </c>
    </row>
    <row r="32" spans="1:4" ht="15" customHeight="1" x14ac:dyDescent="0.2">
      <c r="A32" s="5" t="s">
        <v>72</v>
      </c>
      <c r="B32" s="6"/>
      <c r="C32" s="6"/>
      <c r="D32" s="6">
        <v>47969.67</v>
      </c>
    </row>
    <row r="33" spans="1:4" ht="15" customHeight="1" x14ac:dyDescent="0.2">
      <c r="A33" s="5" t="s">
        <v>23</v>
      </c>
      <c r="B33" s="6">
        <v>12288.74</v>
      </c>
      <c r="C33" s="6" t="e">
        <f>#REF!-B33</f>
        <v>#REF!</v>
      </c>
      <c r="D33" s="6">
        <v>31683.05</v>
      </c>
    </row>
    <row r="34" spans="1:4" ht="15" customHeight="1" x14ac:dyDescent="0.2">
      <c r="A34" s="5" t="s">
        <v>90</v>
      </c>
      <c r="B34" s="6">
        <v>0</v>
      </c>
      <c r="C34" s="6"/>
      <c r="D34" s="6">
        <v>27928.639999999999</v>
      </c>
    </row>
    <row r="35" spans="1:4" ht="15" customHeight="1" x14ac:dyDescent="0.2">
      <c r="A35" s="5" t="s">
        <v>24</v>
      </c>
      <c r="B35" s="6">
        <v>14105.09</v>
      </c>
      <c r="C35" s="6">
        <v>0</v>
      </c>
      <c r="D35" s="6">
        <v>14105.09</v>
      </c>
    </row>
    <row r="36" spans="1:4" ht="15" customHeight="1" x14ac:dyDescent="0.2">
      <c r="A36" s="5" t="s">
        <v>25</v>
      </c>
      <c r="B36" s="6">
        <v>0</v>
      </c>
      <c r="C36" s="6">
        <v>9216.7199999999993</v>
      </c>
      <c r="D36" s="6">
        <v>9216.7199999999993</v>
      </c>
    </row>
    <row r="37" spans="1:4" ht="15" customHeight="1" x14ac:dyDescent="0.2">
      <c r="A37" s="5" t="s">
        <v>42</v>
      </c>
      <c r="B37" s="6"/>
      <c r="C37" s="6"/>
      <c r="D37" s="6">
        <v>2360.3200000000002</v>
      </c>
    </row>
    <row r="38" spans="1:4" ht="15" customHeight="1" x14ac:dyDescent="0.2">
      <c r="A38" s="5" t="s">
        <v>19</v>
      </c>
      <c r="B38" s="6">
        <v>1435.26</v>
      </c>
      <c r="C38" s="6">
        <v>1435.26</v>
      </c>
      <c r="D38" s="6">
        <v>2009.34</v>
      </c>
    </row>
    <row r="39" spans="1:4" ht="14.25" customHeight="1" x14ac:dyDescent="0.2">
      <c r="A39" s="49" t="s">
        <v>97</v>
      </c>
      <c r="B39" s="6"/>
      <c r="C39" s="6"/>
      <c r="D39" s="6">
        <v>1082.05</v>
      </c>
    </row>
    <row r="40" spans="1:4" ht="15" customHeight="1" x14ac:dyDescent="0.2">
      <c r="A40" s="5" t="s">
        <v>3</v>
      </c>
      <c r="B40" s="6">
        <f>263.54+543.98</f>
        <v>807.52</v>
      </c>
      <c r="C40" s="6">
        <v>0</v>
      </c>
      <c r="D40" s="6">
        <f>263.54+543.98</f>
        <v>807.52</v>
      </c>
    </row>
    <row r="41" spans="1:4" ht="15" customHeight="1" x14ac:dyDescent="0.2">
      <c r="A41" s="5" t="s">
        <v>31</v>
      </c>
      <c r="B41" s="6">
        <v>0</v>
      </c>
      <c r="C41" s="6">
        <v>308.16000000000003</v>
      </c>
      <c r="D41" s="6">
        <v>308.16000000000003</v>
      </c>
    </row>
    <row r="42" spans="1:4" ht="15" customHeight="1" x14ac:dyDescent="0.2">
      <c r="A42" s="5" t="s">
        <v>26</v>
      </c>
      <c r="B42" s="6">
        <v>221.63</v>
      </c>
      <c r="C42" s="6">
        <v>0</v>
      </c>
      <c r="D42" s="6">
        <v>221.63</v>
      </c>
    </row>
    <row r="43" spans="1:4" ht="15" customHeight="1" x14ac:dyDescent="0.2">
      <c r="A43" s="5" t="s">
        <v>47</v>
      </c>
      <c r="B43" s="6"/>
      <c r="C43" s="6"/>
      <c r="D43" s="6">
        <v>133.94</v>
      </c>
    </row>
    <row r="44" spans="1:4" ht="15" customHeight="1" x14ac:dyDescent="0.2">
      <c r="A44" s="49" t="s">
        <v>16</v>
      </c>
      <c r="B44" s="6"/>
      <c r="C44" s="6"/>
      <c r="D44" s="6">
        <v>8.0399999999999991</v>
      </c>
    </row>
    <row r="45" spans="1:4" s="8" customFormat="1" x14ac:dyDescent="0.2">
      <c r="A45" s="39" t="s">
        <v>128</v>
      </c>
      <c r="B45" s="27">
        <f>SUM(B28:B44)</f>
        <v>657109.73</v>
      </c>
      <c r="C45" s="27" t="e">
        <f>SUM(C28:C44)</f>
        <v>#REF!</v>
      </c>
      <c r="D45" s="27">
        <f>SUM(D28:D44)</f>
        <v>16816593.459999997</v>
      </c>
    </row>
    <row r="46" spans="1:4" ht="15" x14ac:dyDescent="0.25">
      <c r="A46" s="22" t="s">
        <v>127</v>
      </c>
      <c r="B46" s="23">
        <f>B26+B45</f>
        <v>5372505.4199999999</v>
      </c>
      <c r="C46" s="23" t="e">
        <f>C26+C45</f>
        <v>#REF!</v>
      </c>
      <c r="D46" s="23">
        <f>D26+D45</f>
        <v>94894257.820000008</v>
      </c>
    </row>
    <row r="47" spans="1:4" ht="15" x14ac:dyDescent="0.25">
      <c r="A47" s="19"/>
      <c r="B47" s="20"/>
      <c r="C47" s="20"/>
      <c r="D47" s="20"/>
    </row>
    <row r="48" spans="1:4" ht="15" x14ac:dyDescent="0.25">
      <c r="A48" s="15" t="s">
        <v>123</v>
      </c>
    </row>
    <row r="49" spans="1:4" s="4" customFormat="1" ht="45" x14ac:dyDescent="0.25">
      <c r="A49" s="16" t="s">
        <v>35</v>
      </c>
      <c r="B49" s="17" t="s">
        <v>37</v>
      </c>
      <c r="C49" s="17" t="s">
        <v>38</v>
      </c>
      <c r="D49" s="17" t="s">
        <v>181</v>
      </c>
    </row>
    <row r="50" spans="1:4" s="4" customFormat="1" ht="15" x14ac:dyDescent="0.25">
      <c r="A50" s="18" t="s">
        <v>22</v>
      </c>
      <c r="B50" s="26"/>
      <c r="C50" s="26"/>
      <c r="D50" s="26"/>
    </row>
    <row r="51" spans="1:4" s="4" customFormat="1" x14ac:dyDescent="0.25">
      <c r="A51" s="50" t="s">
        <v>8</v>
      </c>
      <c r="B51" s="51">
        <v>0</v>
      </c>
      <c r="C51" s="51">
        <v>16604052.15</v>
      </c>
      <c r="D51" s="51">
        <v>16604052.15</v>
      </c>
    </row>
    <row r="52" spans="1:4" s="4" customFormat="1" ht="15" customHeight="1" x14ac:dyDescent="0.2">
      <c r="A52" s="11" t="s">
        <v>21</v>
      </c>
      <c r="B52" s="14"/>
      <c r="C52" s="14"/>
      <c r="D52" s="14">
        <v>5882072.9199999999</v>
      </c>
    </row>
    <row r="53" spans="1:4" ht="15" customHeight="1" x14ac:dyDescent="0.2">
      <c r="A53" s="11" t="s">
        <v>48</v>
      </c>
      <c r="B53" s="14"/>
      <c r="C53" s="14"/>
      <c r="D53" s="14">
        <v>887526.83</v>
      </c>
    </row>
    <row r="54" spans="1:4" ht="15" customHeight="1" x14ac:dyDescent="0.2">
      <c r="A54" s="5" t="s">
        <v>40</v>
      </c>
      <c r="B54" s="14"/>
      <c r="C54" s="14"/>
      <c r="D54" s="14">
        <v>407885.09</v>
      </c>
    </row>
    <row r="55" spans="1:4" ht="15" customHeight="1" x14ac:dyDescent="0.2">
      <c r="A55" s="5" t="s">
        <v>66</v>
      </c>
      <c r="B55" s="14"/>
      <c r="C55" s="14"/>
      <c r="D55" s="14">
        <v>166955.74</v>
      </c>
    </row>
    <row r="56" spans="1:4" ht="15" customHeight="1" x14ac:dyDescent="0.2">
      <c r="A56" s="5" t="s">
        <v>62</v>
      </c>
      <c r="B56" s="14"/>
      <c r="C56" s="14"/>
      <c r="D56" s="14">
        <v>67533.899999999994</v>
      </c>
    </row>
    <row r="57" spans="1:4" ht="15" customHeight="1" x14ac:dyDescent="0.2">
      <c r="A57" s="5" t="s">
        <v>14</v>
      </c>
      <c r="B57" s="6">
        <v>0</v>
      </c>
      <c r="C57" s="6">
        <v>29522.76</v>
      </c>
      <c r="D57" s="6">
        <v>29522.76</v>
      </c>
    </row>
    <row r="58" spans="1:4" ht="13.5" hidden="1" customHeight="1" x14ac:dyDescent="0.2">
      <c r="A58" s="11"/>
      <c r="B58" s="48"/>
      <c r="C58" s="48"/>
      <c r="D58" s="48"/>
    </row>
    <row r="59" spans="1:4" ht="13.5" hidden="1" customHeight="1" x14ac:dyDescent="0.2">
      <c r="A59" s="11" t="s">
        <v>16</v>
      </c>
      <c r="B59" s="48"/>
      <c r="C59" s="48"/>
      <c r="D59" s="48">
        <v>0</v>
      </c>
    </row>
    <row r="60" spans="1:4" ht="13.5" customHeight="1" x14ac:dyDescent="0.2">
      <c r="A60" s="9" t="s">
        <v>27</v>
      </c>
      <c r="B60" s="29">
        <f>SUM(B51:B59)</f>
        <v>0</v>
      </c>
      <c r="C60" s="29">
        <f>SUM(C51:C59)</f>
        <v>16633574.91</v>
      </c>
      <c r="D60" s="29">
        <f>SUM(D51:D59)</f>
        <v>24045549.389999997</v>
      </c>
    </row>
    <row r="61" spans="1:4" ht="15" x14ac:dyDescent="0.25">
      <c r="A61" s="37" t="s">
        <v>126</v>
      </c>
      <c r="B61" s="28"/>
      <c r="C61" s="28"/>
      <c r="D61" s="28"/>
    </row>
    <row r="62" spans="1:4" ht="15" customHeight="1" x14ac:dyDescent="0.2">
      <c r="A62" s="49" t="s">
        <v>28</v>
      </c>
      <c r="B62" s="6">
        <v>0</v>
      </c>
      <c r="C62" s="6">
        <f>8551933.56+401204.27</f>
        <v>8953137.8300000001</v>
      </c>
      <c r="D62" s="6">
        <f>8551933.56+401204.27</f>
        <v>8953137.8300000001</v>
      </c>
    </row>
    <row r="63" spans="1:4" ht="15" customHeight="1" x14ac:dyDescent="0.2">
      <c r="A63" s="5" t="s">
        <v>21</v>
      </c>
      <c r="B63" s="6"/>
      <c r="C63" s="6"/>
      <c r="D63" s="6">
        <v>66367.13</v>
      </c>
    </row>
    <row r="64" spans="1:4" ht="14.25" hidden="1" customHeight="1" x14ac:dyDescent="0.2">
      <c r="A64" s="5" t="s">
        <v>30</v>
      </c>
      <c r="B64" s="38">
        <v>0</v>
      </c>
      <c r="C64" s="6">
        <v>3310.41</v>
      </c>
      <c r="D64" s="6">
        <v>0</v>
      </c>
    </row>
    <row r="65" spans="1:4" ht="14.25" customHeight="1" x14ac:dyDescent="0.2">
      <c r="A65" s="49" t="s">
        <v>40</v>
      </c>
      <c r="B65" s="6"/>
      <c r="C65" s="6"/>
      <c r="D65" s="6">
        <v>7905.61</v>
      </c>
    </row>
    <row r="66" spans="1:4" ht="14.25" hidden="1" customHeight="1" x14ac:dyDescent="0.2">
      <c r="A66" s="49" t="s">
        <v>142</v>
      </c>
      <c r="B66" s="6"/>
      <c r="C66" s="6"/>
      <c r="D66" s="6">
        <v>0</v>
      </c>
    </row>
    <row r="67" spans="1:4" ht="14.25" customHeight="1" x14ac:dyDescent="0.2">
      <c r="A67" s="11" t="s">
        <v>66</v>
      </c>
      <c r="B67" s="6"/>
      <c r="C67" s="6"/>
      <c r="D67" s="6">
        <v>2989.93</v>
      </c>
    </row>
    <row r="68" spans="1:4" ht="14.25" customHeight="1" x14ac:dyDescent="0.2">
      <c r="A68" s="11" t="s">
        <v>48</v>
      </c>
      <c r="B68" s="6"/>
      <c r="C68" s="6"/>
      <c r="D68" s="6">
        <v>2873.28</v>
      </c>
    </row>
    <row r="69" spans="1:4" ht="14.25" customHeight="1" x14ac:dyDescent="0.2">
      <c r="A69" s="11" t="s">
        <v>12</v>
      </c>
      <c r="B69" s="6">
        <v>1955.2</v>
      </c>
      <c r="C69" s="6">
        <v>1955.2</v>
      </c>
      <c r="D69" s="6">
        <v>1955.2</v>
      </c>
    </row>
    <row r="70" spans="1:4" ht="15" customHeight="1" x14ac:dyDescent="0.2">
      <c r="A70" s="49" t="s">
        <v>32</v>
      </c>
      <c r="B70" s="6">
        <v>0</v>
      </c>
      <c r="C70" s="6">
        <v>200.29</v>
      </c>
      <c r="D70" s="6">
        <v>200.29</v>
      </c>
    </row>
    <row r="71" spans="1:4" ht="15" customHeight="1" x14ac:dyDescent="0.2">
      <c r="A71" s="49" t="s">
        <v>62</v>
      </c>
      <c r="B71" s="6"/>
      <c r="C71" s="6"/>
      <c r="D71" s="6">
        <v>448.14</v>
      </c>
    </row>
    <row r="72" spans="1:4" ht="15" customHeight="1" x14ac:dyDescent="0.2">
      <c r="A72" s="49" t="s">
        <v>149</v>
      </c>
      <c r="B72" s="6"/>
      <c r="C72" s="6"/>
      <c r="D72" s="6">
        <v>35.74</v>
      </c>
    </row>
    <row r="73" spans="1:4" ht="15" customHeight="1" x14ac:dyDescent="0.2">
      <c r="A73" s="49" t="s">
        <v>17</v>
      </c>
      <c r="B73" s="6"/>
      <c r="C73" s="6"/>
      <c r="D73" s="6">
        <v>21.98</v>
      </c>
    </row>
    <row r="74" spans="1:4" ht="15" customHeight="1" x14ac:dyDescent="0.2">
      <c r="A74" s="5" t="s">
        <v>41</v>
      </c>
      <c r="B74" s="6">
        <v>0</v>
      </c>
      <c r="C74" s="6">
        <v>29908.52</v>
      </c>
      <c r="D74" s="6">
        <v>6.18</v>
      </c>
    </row>
    <row r="75" spans="1:4" x14ac:dyDescent="0.2">
      <c r="A75" s="31" t="s">
        <v>128</v>
      </c>
      <c r="B75" s="29">
        <f>SUM(B62:B71)</f>
        <v>1955.2</v>
      </c>
      <c r="C75" s="29">
        <f>SUM(C62:C71)</f>
        <v>8958603.7299999986</v>
      </c>
      <c r="D75" s="29">
        <f>SUM(D62:D74)</f>
        <v>9035941.3099999987</v>
      </c>
    </row>
    <row r="76" spans="1:4" ht="15" x14ac:dyDescent="0.25">
      <c r="A76" s="22" t="s">
        <v>127</v>
      </c>
      <c r="B76" s="23">
        <f>B60+B75</f>
        <v>1955.2</v>
      </c>
      <c r="C76" s="23">
        <f>C60+C75</f>
        <v>25592178.640000001</v>
      </c>
      <c r="D76" s="23">
        <f>D60+D75</f>
        <v>33081490.699999996</v>
      </c>
    </row>
    <row r="77" spans="1:4" x14ac:dyDescent="0.2">
      <c r="A77" s="1"/>
      <c r="B77" s="1"/>
      <c r="C77" s="1"/>
      <c r="D77" s="1"/>
    </row>
    <row r="78" spans="1:4" ht="15" x14ac:dyDescent="0.25">
      <c r="A78" s="15" t="s">
        <v>124</v>
      </c>
    </row>
    <row r="79" spans="1:4" s="4" customFormat="1" ht="45" x14ac:dyDescent="0.25">
      <c r="A79" s="16" t="s">
        <v>35</v>
      </c>
      <c r="B79" s="17" t="s">
        <v>37</v>
      </c>
      <c r="C79" s="17" t="s">
        <v>38</v>
      </c>
      <c r="D79" s="17" t="s">
        <v>181</v>
      </c>
    </row>
    <row r="80" spans="1:4" s="4" customFormat="1" ht="15" x14ac:dyDescent="0.25">
      <c r="A80" s="18" t="s">
        <v>22</v>
      </c>
      <c r="B80" s="26"/>
      <c r="C80" s="26"/>
      <c r="D80" s="26"/>
    </row>
    <row r="81" spans="1:4" s="10" customFormat="1" ht="115.5" hidden="1" customHeight="1" x14ac:dyDescent="0.25">
      <c r="A81" s="32" t="s">
        <v>52</v>
      </c>
      <c r="B81" s="33"/>
      <c r="C81" s="33"/>
      <c r="D81" s="33">
        <v>0</v>
      </c>
    </row>
    <row r="82" spans="1:4" s="10" customFormat="1" ht="15" hidden="1" customHeight="1" x14ac:dyDescent="0.2">
      <c r="A82" s="12" t="s">
        <v>6</v>
      </c>
      <c r="B82" s="13">
        <v>0</v>
      </c>
      <c r="C82" s="13">
        <v>29259377.010000002</v>
      </c>
      <c r="D82" s="13">
        <v>0</v>
      </c>
    </row>
    <row r="83" spans="1:4" s="10" customFormat="1" ht="15" hidden="1" customHeight="1" x14ac:dyDescent="0.2">
      <c r="A83" s="11" t="s">
        <v>51</v>
      </c>
      <c r="B83" s="14"/>
      <c r="C83" s="14"/>
      <c r="D83" s="14">
        <v>0</v>
      </c>
    </row>
    <row r="84" spans="1:4" s="10" customFormat="1" ht="15" customHeight="1" x14ac:dyDescent="0.2">
      <c r="A84" s="11" t="s">
        <v>139</v>
      </c>
      <c r="B84" s="34"/>
      <c r="C84" s="34"/>
      <c r="D84" s="34">
        <v>522180.81</v>
      </c>
    </row>
    <row r="85" spans="1:4" s="10" customFormat="1" ht="15" hidden="1" customHeight="1" x14ac:dyDescent="0.2">
      <c r="A85" s="11" t="s">
        <v>82</v>
      </c>
      <c r="B85" s="34"/>
      <c r="C85" s="34"/>
      <c r="D85" s="34">
        <v>0</v>
      </c>
    </row>
    <row r="86" spans="1:4" x14ac:dyDescent="0.2">
      <c r="A86" s="31" t="s">
        <v>27</v>
      </c>
      <c r="B86" s="29">
        <f>SUM(B83:B84)</f>
        <v>0</v>
      </c>
      <c r="C86" s="29">
        <f>SUM(C83:C84)</f>
        <v>0</v>
      </c>
      <c r="D86" s="29">
        <f>SUM(D83:D85)</f>
        <v>522180.81</v>
      </c>
    </row>
    <row r="87" spans="1:4" ht="15" x14ac:dyDescent="0.2">
      <c r="A87" s="18" t="s">
        <v>126</v>
      </c>
      <c r="B87" s="29"/>
      <c r="C87" s="29"/>
      <c r="D87" s="29"/>
    </row>
    <row r="88" spans="1:4" ht="15" hidden="1" customHeight="1" x14ac:dyDescent="0.2">
      <c r="A88" s="5" t="s">
        <v>33</v>
      </c>
      <c r="B88" s="21"/>
      <c r="C88" s="21"/>
      <c r="D88" s="21"/>
    </row>
    <row r="89" spans="1:4" ht="15" customHeight="1" x14ac:dyDescent="0.2">
      <c r="A89" s="5" t="s">
        <v>78</v>
      </c>
      <c r="B89" s="36"/>
      <c r="C89" s="36"/>
      <c r="D89" s="36">
        <v>9293022.1600000001</v>
      </c>
    </row>
    <row r="90" spans="1:4" ht="15" hidden="1" customHeight="1" x14ac:dyDescent="0.2">
      <c r="A90" s="5" t="s">
        <v>82</v>
      </c>
      <c r="B90" s="29"/>
      <c r="C90" s="29"/>
      <c r="D90" s="29">
        <v>0</v>
      </c>
    </row>
    <row r="91" spans="1:4" ht="15" hidden="1" customHeight="1" x14ac:dyDescent="0.2">
      <c r="A91" s="5" t="s">
        <v>82</v>
      </c>
      <c r="B91" s="29"/>
      <c r="C91" s="29"/>
      <c r="D91" s="29">
        <v>0</v>
      </c>
    </row>
    <row r="92" spans="1:4" x14ac:dyDescent="0.2">
      <c r="A92" s="31" t="s">
        <v>128</v>
      </c>
      <c r="B92" s="29">
        <f>SUM(B88:B91)</f>
        <v>0</v>
      </c>
      <c r="C92" s="29">
        <f>SUM(C88:C91)</f>
        <v>0</v>
      </c>
      <c r="D92" s="29">
        <f>SUM(D88:D91)</f>
        <v>9293022.1600000001</v>
      </c>
    </row>
    <row r="93" spans="1:4" ht="15" x14ac:dyDescent="0.25">
      <c r="A93" s="24" t="s">
        <v>127</v>
      </c>
      <c r="B93" s="25">
        <f>B86+B92</f>
        <v>0</v>
      </c>
      <c r="C93" s="25">
        <f>C86+C92</f>
        <v>0</v>
      </c>
      <c r="D93" s="25">
        <f>D86+D92</f>
        <v>9815202.9700000007</v>
      </c>
    </row>
    <row r="95" spans="1:4" ht="15" x14ac:dyDescent="0.25">
      <c r="A95" s="15" t="s">
        <v>125</v>
      </c>
    </row>
    <row r="96" spans="1:4" ht="44.25" customHeight="1" x14ac:dyDescent="0.2">
      <c r="A96" s="16" t="s">
        <v>35</v>
      </c>
      <c r="B96" s="17" t="s">
        <v>37</v>
      </c>
      <c r="C96" s="17" t="s">
        <v>38</v>
      </c>
      <c r="D96" s="17" t="s">
        <v>181</v>
      </c>
    </row>
    <row r="97" spans="1:4" ht="15" x14ac:dyDescent="0.2">
      <c r="A97" s="18" t="s">
        <v>22</v>
      </c>
      <c r="B97" s="26"/>
      <c r="C97" s="26"/>
      <c r="D97" s="26"/>
    </row>
    <row r="98" spans="1:4" hidden="1" x14ac:dyDescent="0.2">
      <c r="A98" s="40" t="s">
        <v>64</v>
      </c>
      <c r="B98" s="38"/>
      <c r="C98" s="38"/>
      <c r="D98" s="38">
        <v>0</v>
      </c>
    </row>
    <row r="99" spans="1:4" hidden="1" x14ac:dyDescent="0.2">
      <c r="A99" s="40" t="s">
        <v>160</v>
      </c>
      <c r="B99" s="38"/>
      <c r="C99" s="38"/>
      <c r="D99" s="38">
        <v>0</v>
      </c>
    </row>
    <row r="100" spans="1:4" hidden="1" x14ac:dyDescent="0.2">
      <c r="A100" s="40" t="s">
        <v>146</v>
      </c>
      <c r="B100" s="13"/>
      <c r="C100" s="13"/>
      <c r="D100" s="13">
        <v>0</v>
      </c>
    </row>
    <row r="101" spans="1:4" hidden="1" x14ac:dyDescent="0.2">
      <c r="A101" s="11" t="s">
        <v>168</v>
      </c>
      <c r="B101" s="14"/>
      <c r="C101" s="14"/>
      <c r="D101" s="14">
        <v>0</v>
      </c>
    </row>
    <row r="102" spans="1:4" hidden="1" x14ac:dyDescent="0.2">
      <c r="A102" s="40" t="s">
        <v>135</v>
      </c>
      <c r="B102" s="41"/>
      <c r="C102" s="41"/>
      <c r="D102" s="41">
        <v>0</v>
      </c>
    </row>
    <row r="103" spans="1:4" hidden="1" x14ac:dyDescent="0.2">
      <c r="A103" s="40" t="s">
        <v>158</v>
      </c>
      <c r="B103" s="38"/>
      <c r="C103" s="38"/>
      <c r="D103" s="38">
        <v>0</v>
      </c>
    </row>
    <row r="104" spans="1:4" hidden="1" x14ac:dyDescent="0.2">
      <c r="A104" s="40" t="s">
        <v>79</v>
      </c>
      <c r="B104" s="41"/>
      <c r="C104" s="41"/>
      <c r="D104" s="41">
        <v>0</v>
      </c>
    </row>
    <row r="105" spans="1:4" hidden="1" x14ac:dyDescent="0.2">
      <c r="A105" s="40" t="s">
        <v>44</v>
      </c>
      <c r="B105" s="38"/>
      <c r="C105" s="38"/>
      <c r="D105" s="38">
        <v>0</v>
      </c>
    </row>
    <row r="106" spans="1:4" hidden="1" x14ac:dyDescent="0.2">
      <c r="A106" s="40" t="s">
        <v>110</v>
      </c>
      <c r="B106" s="13"/>
      <c r="C106" s="13"/>
      <c r="D106" s="13">
        <v>0</v>
      </c>
    </row>
    <row r="107" spans="1:4" hidden="1" x14ac:dyDescent="0.2">
      <c r="A107" s="40" t="s">
        <v>133</v>
      </c>
      <c r="B107" s="38"/>
      <c r="C107" s="38"/>
      <c r="D107" s="38">
        <v>0</v>
      </c>
    </row>
    <row r="108" spans="1:4" s="52" customFormat="1" hidden="1" x14ac:dyDescent="0.2">
      <c r="A108" s="40" t="s">
        <v>144</v>
      </c>
      <c r="B108" s="13"/>
      <c r="C108" s="13"/>
      <c r="D108" s="13">
        <v>0</v>
      </c>
    </row>
    <row r="109" spans="1:4" s="52" customFormat="1" hidden="1" x14ac:dyDescent="0.2">
      <c r="A109" s="40" t="s">
        <v>147</v>
      </c>
      <c r="B109" s="13"/>
      <c r="C109" s="13"/>
      <c r="D109" s="13">
        <v>0</v>
      </c>
    </row>
    <row r="110" spans="1:4" s="52" customFormat="1" hidden="1" x14ac:dyDescent="0.2">
      <c r="A110" s="40" t="s">
        <v>136</v>
      </c>
      <c r="B110" s="13"/>
      <c r="C110" s="13"/>
      <c r="D110" s="13">
        <v>0</v>
      </c>
    </row>
    <row r="111" spans="1:4" hidden="1" x14ac:dyDescent="0.2">
      <c r="A111" s="40" t="s">
        <v>132</v>
      </c>
      <c r="B111" s="41"/>
      <c r="C111" s="41"/>
      <c r="D111" s="41">
        <v>0</v>
      </c>
    </row>
    <row r="112" spans="1:4" hidden="1" x14ac:dyDescent="0.2">
      <c r="A112" s="40" t="s">
        <v>167</v>
      </c>
      <c r="B112" s="41"/>
      <c r="C112" s="41"/>
      <c r="D112" s="38">
        <v>0</v>
      </c>
    </row>
    <row r="113" spans="1:4" hidden="1" x14ac:dyDescent="0.2">
      <c r="A113" s="40" t="s">
        <v>164</v>
      </c>
      <c r="B113" s="13"/>
      <c r="C113" s="13"/>
      <c r="D113" s="13">
        <v>0</v>
      </c>
    </row>
    <row r="114" spans="1:4" s="8" customFormat="1" hidden="1" x14ac:dyDescent="0.2">
      <c r="A114" s="40" t="s">
        <v>113</v>
      </c>
      <c r="B114" s="38"/>
      <c r="C114" s="38"/>
      <c r="D114" s="44">
        <v>0</v>
      </c>
    </row>
    <row r="115" spans="1:4" s="8" customFormat="1" hidden="1" x14ac:dyDescent="0.2">
      <c r="A115" s="40" t="s">
        <v>141</v>
      </c>
      <c r="B115" s="41"/>
      <c r="C115" s="41"/>
      <c r="D115" s="41">
        <v>0</v>
      </c>
    </row>
    <row r="116" spans="1:4" s="8" customFormat="1" hidden="1" x14ac:dyDescent="0.2">
      <c r="A116" s="40" t="s">
        <v>154</v>
      </c>
      <c r="B116" s="41"/>
      <c r="C116" s="41"/>
      <c r="D116" s="41">
        <v>0</v>
      </c>
    </row>
    <row r="117" spans="1:4" s="8" customFormat="1" hidden="1" x14ac:dyDescent="0.2">
      <c r="A117" s="40" t="s">
        <v>161</v>
      </c>
      <c r="B117" s="38"/>
      <c r="C117" s="38"/>
      <c r="D117" s="38">
        <v>0</v>
      </c>
    </row>
    <row r="118" spans="1:4" s="8" customFormat="1" hidden="1" x14ac:dyDescent="0.2">
      <c r="A118" s="40" t="s">
        <v>93</v>
      </c>
      <c r="B118" s="13"/>
      <c r="C118" s="13"/>
      <c r="D118" s="13">
        <v>0</v>
      </c>
    </row>
    <row r="119" spans="1:4" s="8" customFormat="1" hidden="1" x14ac:dyDescent="0.2">
      <c r="A119" s="40" t="s">
        <v>118</v>
      </c>
      <c r="B119" s="41"/>
      <c r="C119" s="41"/>
      <c r="D119" s="41">
        <v>0</v>
      </c>
    </row>
    <row r="120" spans="1:4" s="8" customFormat="1" hidden="1" x14ac:dyDescent="0.2">
      <c r="A120" s="40" t="s">
        <v>81</v>
      </c>
      <c r="B120" s="38"/>
      <c r="C120" s="38"/>
      <c r="D120" s="38">
        <v>0</v>
      </c>
    </row>
    <row r="121" spans="1:4" s="8" customFormat="1" hidden="1" x14ac:dyDescent="0.2">
      <c r="A121" s="40" t="s">
        <v>130</v>
      </c>
      <c r="B121" s="13"/>
      <c r="C121" s="13"/>
      <c r="D121" s="13">
        <v>0</v>
      </c>
    </row>
    <row r="122" spans="1:4" s="8" customFormat="1" hidden="1" x14ac:dyDescent="0.2">
      <c r="A122" s="40" t="s">
        <v>145</v>
      </c>
      <c r="B122" s="13"/>
      <c r="C122" s="13"/>
      <c r="D122" s="13">
        <v>0</v>
      </c>
    </row>
    <row r="123" spans="1:4" s="8" customFormat="1" hidden="1" x14ac:dyDescent="0.2">
      <c r="A123" s="40" t="s">
        <v>82</v>
      </c>
      <c r="B123" s="13"/>
      <c r="C123" s="13"/>
      <c r="D123" s="13">
        <v>0</v>
      </c>
    </row>
    <row r="124" spans="1:4" s="8" customFormat="1" hidden="1" x14ac:dyDescent="0.2">
      <c r="A124" s="40" t="s">
        <v>173</v>
      </c>
      <c r="B124" s="38"/>
      <c r="C124" s="38"/>
      <c r="D124" s="38">
        <v>0</v>
      </c>
    </row>
    <row r="125" spans="1:4" s="8" customFormat="1" hidden="1" x14ac:dyDescent="0.2">
      <c r="A125" s="40" t="s">
        <v>163</v>
      </c>
      <c r="B125" s="13"/>
      <c r="C125" s="13"/>
      <c r="D125" s="13">
        <v>0</v>
      </c>
    </row>
    <row r="126" spans="1:4" s="8" customFormat="1" hidden="1" x14ac:dyDescent="0.2">
      <c r="A126" s="40" t="s">
        <v>155</v>
      </c>
      <c r="B126" s="13"/>
      <c r="C126" s="13"/>
      <c r="D126" s="13">
        <v>0</v>
      </c>
    </row>
    <row r="127" spans="1:4" s="8" customFormat="1" hidden="1" x14ac:dyDescent="0.2">
      <c r="A127" s="40" t="s">
        <v>62</v>
      </c>
      <c r="B127" s="13"/>
      <c r="C127" s="13"/>
      <c r="D127" s="13">
        <v>0</v>
      </c>
    </row>
    <row r="128" spans="1:4" s="8" customFormat="1" hidden="1" x14ac:dyDescent="0.2">
      <c r="A128" s="40" t="s">
        <v>107</v>
      </c>
      <c r="B128" s="41"/>
      <c r="C128" s="41"/>
      <c r="D128" s="41">
        <v>0</v>
      </c>
    </row>
    <row r="129" spans="1:4" s="8" customFormat="1" hidden="1" x14ac:dyDescent="0.2">
      <c r="A129" s="40" t="s">
        <v>165</v>
      </c>
      <c r="B129" s="41"/>
      <c r="C129" s="41"/>
      <c r="D129" s="41">
        <v>0</v>
      </c>
    </row>
    <row r="130" spans="1:4" s="8" customFormat="1" x14ac:dyDescent="0.2">
      <c r="A130" s="40" t="s">
        <v>143</v>
      </c>
      <c r="B130" s="38"/>
      <c r="C130" s="38"/>
      <c r="D130" s="38">
        <v>4.7300000000000004</v>
      </c>
    </row>
    <row r="131" spans="1:4" s="8" customFormat="1" hidden="1" x14ac:dyDescent="0.2">
      <c r="A131" s="40" t="s">
        <v>162</v>
      </c>
      <c r="B131" s="13"/>
      <c r="C131" s="13"/>
      <c r="D131" s="13">
        <v>0</v>
      </c>
    </row>
    <row r="132" spans="1:4" s="8" customFormat="1" hidden="1" x14ac:dyDescent="0.2">
      <c r="A132" s="40" t="s">
        <v>174</v>
      </c>
      <c r="B132" s="38"/>
      <c r="C132" s="38"/>
      <c r="D132" s="38">
        <v>0</v>
      </c>
    </row>
    <row r="133" spans="1:4" s="8" customFormat="1" hidden="1" x14ac:dyDescent="0.2">
      <c r="A133" s="40" t="s">
        <v>172</v>
      </c>
      <c r="B133" s="13"/>
      <c r="C133" s="13"/>
      <c r="D133" s="13">
        <v>0</v>
      </c>
    </row>
    <row r="134" spans="1:4" s="8" customFormat="1" hidden="1" x14ac:dyDescent="0.2">
      <c r="A134" s="40" t="s">
        <v>166</v>
      </c>
      <c r="B134" s="41"/>
      <c r="C134" s="41"/>
      <c r="D134" s="38">
        <v>0</v>
      </c>
    </row>
    <row r="135" spans="1:4" s="8" customFormat="1" hidden="1" x14ac:dyDescent="0.2">
      <c r="A135" s="40" t="s">
        <v>177</v>
      </c>
      <c r="B135" s="13"/>
      <c r="C135" s="13"/>
      <c r="D135" s="13">
        <v>0</v>
      </c>
    </row>
    <row r="136" spans="1:4" s="8" customFormat="1" hidden="1" x14ac:dyDescent="0.2">
      <c r="A136" s="40" t="s">
        <v>79</v>
      </c>
      <c r="B136" s="13"/>
      <c r="C136" s="13"/>
      <c r="D136" s="13">
        <v>0</v>
      </c>
    </row>
    <row r="137" spans="1:4" s="8" customFormat="1" hidden="1" x14ac:dyDescent="0.2">
      <c r="A137" s="40" t="s">
        <v>49</v>
      </c>
      <c r="B137" s="13"/>
      <c r="C137" s="13"/>
      <c r="D137" s="13">
        <v>0</v>
      </c>
    </row>
    <row r="138" spans="1:4" s="8" customFormat="1" hidden="1" x14ac:dyDescent="0.2">
      <c r="A138" s="40" t="s">
        <v>154</v>
      </c>
      <c r="B138" s="38"/>
      <c r="C138" s="38"/>
      <c r="D138" s="38">
        <v>0</v>
      </c>
    </row>
    <row r="139" spans="1:4" s="8" customFormat="1" hidden="1" x14ac:dyDescent="0.2">
      <c r="A139" s="40" t="s">
        <v>74</v>
      </c>
      <c r="B139" s="41"/>
      <c r="C139" s="41"/>
      <c r="D139" s="41">
        <v>0</v>
      </c>
    </row>
    <row r="140" spans="1:4" s="8" customFormat="1" hidden="1" x14ac:dyDescent="0.2">
      <c r="A140" s="40" t="s">
        <v>157</v>
      </c>
      <c r="B140" s="41"/>
      <c r="C140" s="41"/>
      <c r="D140" s="41">
        <v>0</v>
      </c>
    </row>
    <row r="141" spans="1:4" hidden="1" x14ac:dyDescent="0.2">
      <c r="A141" s="40" t="s">
        <v>159</v>
      </c>
      <c r="B141" s="38"/>
      <c r="C141" s="38"/>
      <c r="D141" s="38">
        <v>0</v>
      </c>
    </row>
    <row r="142" spans="1:4" hidden="1" x14ac:dyDescent="0.2">
      <c r="A142" s="40" t="s">
        <v>77</v>
      </c>
      <c r="B142" s="41"/>
      <c r="C142" s="41"/>
      <c r="D142" s="41">
        <v>0</v>
      </c>
    </row>
    <row r="143" spans="1:4" hidden="1" x14ac:dyDescent="0.2">
      <c r="A143" s="40" t="s">
        <v>100</v>
      </c>
      <c r="B143" s="41"/>
      <c r="C143" s="41"/>
      <c r="D143" s="41">
        <v>0</v>
      </c>
    </row>
    <row r="144" spans="1:4" hidden="1" x14ac:dyDescent="0.2">
      <c r="A144" s="40" t="s">
        <v>91</v>
      </c>
      <c r="B144" s="41"/>
      <c r="C144" s="41"/>
      <c r="D144" s="41">
        <v>0</v>
      </c>
    </row>
    <row r="145" spans="1:4" hidden="1" x14ac:dyDescent="0.2">
      <c r="A145" s="40" t="s">
        <v>72</v>
      </c>
      <c r="B145" s="41"/>
      <c r="C145" s="41"/>
      <c r="D145" s="41"/>
    </row>
    <row r="146" spans="1:4" hidden="1" x14ac:dyDescent="0.2">
      <c r="A146" s="40" t="s">
        <v>105</v>
      </c>
      <c r="B146" s="41"/>
      <c r="C146" s="41"/>
      <c r="D146" s="41">
        <v>0</v>
      </c>
    </row>
    <row r="147" spans="1:4" hidden="1" x14ac:dyDescent="0.2">
      <c r="A147" s="40" t="s">
        <v>59</v>
      </c>
      <c r="B147" s="41"/>
      <c r="C147" s="41"/>
      <c r="D147" s="41">
        <v>0</v>
      </c>
    </row>
    <row r="148" spans="1:4" hidden="1" x14ac:dyDescent="0.2">
      <c r="A148" s="40" t="s">
        <v>69</v>
      </c>
      <c r="B148" s="13"/>
      <c r="C148" s="13"/>
      <c r="D148" s="13">
        <v>0</v>
      </c>
    </row>
    <row r="149" spans="1:4" hidden="1" x14ac:dyDescent="0.2">
      <c r="A149" s="40" t="s">
        <v>95</v>
      </c>
      <c r="B149" s="41"/>
      <c r="C149" s="41"/>
      <c r="D149" s="41">
        <v>0</v>
      </c>
    </row>
    <row r="150" spans="1:4" s="8" customFormat="1" hidden="1" x14ac:dyDescent="0.2">
      <c r="A150" s="40" t="s">
        <v>9</v>
      </c>
      <c r="B150" s="41"/>
      <c r="C150" s="41"/>
      <c r="D150" s="41">
        <v>0</v>
      </c>
    </row>
    <row r="151" spans="1:4" s="8" customFormat="1" hidden="1" x14ac:dyDescent="0.2">
      <c r="A151" s="40" t="s">
        <v>45</v>
      </c>
      <c r="B151" s="41"/>
      <c r="C151" s="41"/>
      <c r="D151" s="41">
        <v>0</v>
      </c>
    </row>
    <row r="152" spans="1:4" s="8" customFormat="1" hidden="1" x14ac:dyDescent="0.2">
      <c r="A152" s="40" t="s">
        <v>57</v>
      </c>
      <c r="B152" s="41"/>
      <c r="C152" s="41"/>
      <c r="D152" s="41">
        <v>0</v>
      </c>
    </row>
    <row r="153" spans="1:4" s="8" customFormat="1" hidden="1" x14ac:dyDescent="0.2">
      <c r="A153" s="40" t="s">
        <v>58</v>
      </c>
      <c r="B153" s="41"/>
      <c r="C153" s="41"/>
      <c r="D153" s="41">
        <v>0</v>
      </c>
    </row>
    <row r="154" spans="1:4" s="8" customFormat="1" hidden="1" x14ac:dyDescent="0.2">
      <c r="A154" s="40" t="s">
        <v>108</v>
      </c>
      <c r="B154" s="38"/>
      <c r="C154" s="38"/>
      <c r="D154" s="44">
        <v>0</v>
      </c>
    </row>
    <row r="155" spans="1:4" s="8" customFormat="1" hidden="1" x14ac:dyDescent="0.2">
      <c r="A155" s="40" t="s">
        <v>134</v>
      </c>
      <c r="B155" s="38"/>
      <c r="C155" s="38"/>
      <c r="D155" s="38">
        <v>0</v>
      </c>
    </row>
    <row r="156" spans="1:4" s="8" customFormat="1" x14ac:dyDescent="0.2">
      <c r="A156" s="40" t="s">
        <v>103</v>
      </c>
      <c r="B156" s="13"/>
      <c r="C156" s="13"/>
      <c r="D156" s="13">
        <v>1</v>
      </c>
    </row>
    <row r="157" spans="1:4" s="8" customFormat="1" hidden="1" x14ac:dyDescent="0.2">
      <c r="A157" s="11" t="s">
        <v>75</v>
      </c>
      <c r="B157" s="34"/>
      <c r="C157" s="34"/>
      <c r="D157" s="34">
        <v>0</v>
      </c>
    </row>
    <row r="158" spans="1:4" s="8" customFormat="1" hidden="1" x14ac:dyDescent="0.2">
      <c r="A158" s="11" t="s">
        <v>104</v>
      </c>
      <c r="B158" s="34"/>
      <c r="C158" s="34"/>
      <c r="D158" s="34">
        <v>0</v>
      </c>
    </row>
    <row r="159" spans="1:4" s="8" customFormat="1" hidden="1" x14ac:dyDescent="0.2">
      <c r="A159" s="11" t="s">
        <v>98</v>
      </c>
      <c r="B159" s="34"/>
      <c r="C159" s="34"/>
      <c r="D159" s="34">
        <v>0</v>
      </c>
    </row>
    <row r="160" spans="1:4" s="8" customFormat="1" hidden="1" x14ac:dyDescent="0.2">
      <c r="A160" s="11" t="s">
        <v>87</v>
      </c>
      <c r="B160" s="34"/>
      <c r="C160" s="34"/>
      <c r="D160" s="34">
        <v>0</v>
      </c>
    </row>
    <row r="161" spans="1:4" s="8" customFormat="1" hidden="1" x14ac:dyDescent="0.2">
      <c r="A161" s="11" t="s">
        <v>155</v>
      </c>
      <c r="B161" s="14"/>
      <c r="C161" s="14"/>
      <c r="D161" s="14">
        <v>0</v>
      </c>
    </row>
    <row r="162" spans="1:4" s="8" customFormat="1" hidden="1" x14ac:dyDescent="0.2">
      <c r="A162" s="11" t="s">
        <v>92</v>
      </c>
      <c r="B162" s="34"/>
      <c r="C162" s="34"/>
      <c r="D162" s="34">
        <v>0</v>
      </c>
    </row>
    <row r="163" spans="1:4" s="8" customFormat="1" hidden="1" x14ac:dyDescent="0.2">
      <c r="A163" s="11" t="s">
        <v>80</v>
      </c>
      <c r="B163" s="34"/>
      <c r="C163" s="34"/>
      <c r="D163" s="34">
        <v>0</v>
      </c>
    </row>
    <row r="164" spans="1:4" s="8" customFormat="1" hidden="1" x14ac:dyDescent="0.2">
      <c r="A164" s="11" t="s">
        <v>117</v>
      </c>
      <c r="B164" s="34"/>
      <c r="C164" s="34"/>
      <c r="D164" s="34">
        <v>0</v>
      </c>
    </row>
    <row r="165" spans="1:4" s="8" customFormat="1" hidden="1" x14ac:dyDescent="0.2">
      <c r="A165" s="11" t="s">
        <v>120</v>
      </c>
      <c r="B165" s="34"/>
      <c r="C165" s="34"/>
      <c r="D165" s="34">
        <v>0</v>
      </c>
    </row>
    <row r="166" spans="1:4" s="8" customFormat="1" hidden="1" x14ac:dyDescent="0.2">
      <c r="A166" s="11" t="s">
        <v>70</v>
      </c>
      <c r="B166" s="34"/>
      <c r="C166" s="34"/>
      <c r="D166" s="34">
        <v>0</v>
      </c>
    </row>
    <row r="167" spans="1:4" s="8" customFormat="1" hidden="1" x14ac:dyDescent="0.2">
      <c r="A167" s="42" t="s">
        <v>83</v>
      </c>
      <c r="B167" s="43"/>
      <c r="C167" s="43"/>
      <c r="D167" s="43">
        <v>0</v>
      </c>
    </row>
    <row r="168" spans="1:4" s="8" customFormat="1" hidden="1" x14ac:dyDescent="0.2">
      <c r="A168" s="11" t="s">
        <v>89</v>
      </c>
      <c r="B168" s="14"/>
      <c r="C168" s="14"/>
      <c r="D168" s="14">
        <v>0</v>
      </c>
    </row>
    <row r="169" spans="1:4" s="8" customFormat="1" hidden="1" x14ac:dyDescent="0.2">
      <c r="A169" s="11" t="s">
        <v>140</v>
      </c>
      <c r="B169" s="34"/>
      <c r="C169" s="34"/>
      <c r="D169" s="34">
        <v>0</v>
      </c>
    </row>
    <row r="170" spans="1:4" s="8" customFormat="1" hidden="1" x14ac:dyDescent="0.2">
      <c r="A170" s="11" t="s">
        <v>99</v>
      </c>
      <c r="B170" s="34"/>
      <c r="C170" s="34"/>
      <c r="D170" s="34">
        <v>0</v>
      </c>
    </row>
    <row r="171" spans="1:4" s="8" customFormat="1" hidden="1" x14ac:dyDescent="0.2">
      <c r="A171" s="11" t="s">
        <v>103</v>
      </c>
      <c r="B171" s="34"/>
      <c r="C171" s="34"/>
      <c r="D171" s="34">
        <v>0</v>
      </c>
    </row>
    <row r="172" spans="1:4" s="8" customFormat="1" hidden="1" x14ac:dyDescent="0.2">
      <c r="A172" s="11" t="s">
        <v>136</v>
      </c>
      <c r="B172" s="34"/>
      <c r="C172" s="34"/>
      <c r="D172" s="34">
        <v>0</v>
      </c>
    </row>
    <row r="173" spans="1:4" s="8" customFormat="1" hidden="1" x14ac:dyDescent="0.2">
      <c r="A173" s="11" t="s">
        <v>94</v>
      </c>
      <c r="B173" s="34"/>
      <c r="C173" s="34"/>
      <c r="D173" s="34">
        <v>0</v>
      </c>
    </row>
    <row r="174" spans="1:4" s="8" customFormat="1" hidden="1" x14ac:dyDescent="0.2">
      <c r="A174" s="11" t="s">
        <v>151</v>
      </c>
      <c r="B174" s="14"/>
      <c r="C174" s="14"/>
      <c r="D174" s="14">
        <v>0</v>
      </c>
    </row>
    <row r="175" spans="1:4" s="8" customFormat="1" hidden="1" x14ac:dyDescent="0.2">
      <c r="A175" s="11" t="s">
        <v>85</v>
      </c>
      <c r="B175" s="14"/>
      <c r="C175" s="14"/>
      <c r="D175" s="14">
        <v>0</v>
      </c>
    </row>
    <row r="176" spans="1:4" s="8" customFormat="1" hidden="1" x14ac:dyDescent="0.2">
      <c r="A176" s="11" t="s">
        <v>50</v>
      </c>
      <c r="B176" s="34"/>
      <c r="C176" s="34"/>
      <c r="D176" s="34">
        <v>0</v>
      </c>
    </row>
    <row r="177" spans="1:4" s="8" customFormat="1" hidden="1" x14ac:dyDescent="0.2">
      <c r="A177" s="11" t="s">
        <v>144</v>
      </c>
      <c r="B177" s="14"/>
      <c r="C177" s="14"/>
      <c r="D177" s="14">
        <v>0</v>
      </c>
    </row>
    <row r="178" spans="1:4" s="8" customFormat="1" hidden="1" x14ac:dyDescent="0.2">
      <c r="A178" s="11" t="s">
        <v>141</v>
      </c>
      <c r="B178" s="34"/>
      <c r="C178" s="34"/>
      <c r="D178" s="34">
        <v>0</v>
      </c>
    </row>
    <row r="179" spans="1:4" s="8" customFormat="1" hidden="1" x14ac:dyDescent="0.2">
      <c r="A179" s="11" t="s">
        <v>67</v>
      </c>
      <c r="B179" s="14"/>
      <c r="C179" s="14"/>
      <c r="D179" s="14">
        <v>0</v>
      </c>
    </row>
    <row r="180" spans="1:4" s="8" customFormat="1" hidden="1" x14ac:dyDescent="0.2">
      <c r="A180" s="11" t="s">
        <v>20</v>
      </c>
      <c r="B180" s="14"/>
      <c r="C180" s="14"/>
      <c r="D180" s="14">
        <v>0</v>
      </c>
    </row>
    <row r="181" spans="1:4" s="8" customFormat="1" hidden="1" x14ac:dyDescent="0.2">
      <c r="A181" s="11" t="s">
        <v>147</v>
      </c>
      <c r="B181" s="14"/>
      <c r="C181" s="14"/>
      <c r="D181" s="14">
        <v>0</v>
      </c>
    </row>
    <row r="182" spans="1:4" s="8" customFormat="1" hidden="1" x14ac:dyDescent="0.2">
      <c r="A182" s="11" t="s">
        <v>153</v>
      </c>
      <c r="B182" s="34"/>
      <c r="C182" s="34"/>
      <c r="D182" s="34">
        <v>0</v>
      </c>
    </row>
    <row r="183" spans="1:4" s="8" customFormat="1" hidden="1" x14ac:dyDescent="0.2">
      <c r="A183" s="11" t="s">
        <v>115</v>
      </c>
      <c r="B183" s="34"/>
      <c r="C183" s="34"/>
      <c r="D183" s="34">
        <v>0</v>
      </c>
    </row>
    <row r="184" spans="1:4" s="8" customFormat="1" hidden="1" x14ac:dyDescent="0.2">
      <c r="A184" s="11" t="s">
        <v>15</v>
      </c>
      <c r="B184" s="34"/>
      <c r="C184" s="34"/>
      <c r="D184" s="34">
        <v>0</v>
      </c>
    </row>
    <row r="185" spans="1:4" s="8" customFormat="1" hidden="1" x14ac:dyDescent="0.2">
      <c r="A185" s="11" t="s">
        <v>46</v>
      </c>
      <c r="B185" s="34"/>
      <c r="C185" s="34"/>
      <c r="D185" s="34">
        <v>0</v>
      </c>
    </row>
    <row r="186" spans="1:4" s="8" customFormat="1" hidden="1" x14ac:dyDescent="0.2">
      <c r="A186" s="11" t="s">
        <v>54</v>
      </c>
      <c r="B186" s="34"/>
      <c r="C186" s="34"/>
      <c r="D186" s="34">
        <v>0</v>
      </c>
    </row>
    <row r="187" spans="1:4" s="8" customFormat="1" hidden="1" x14ac:dyDescent="0.2">
      <c r="A187" s="11" t="s">
        <v>86</v>
      </c>
      <c r="B187" s="34"/>
      <c r="C187" s="34"/>
      <c r="D187" s="34">
        <v>0</v>
      </c>
    </row>
    <row r="188" spans="1:4" s="8" customFormat="1" hidden="1" x14ac:dyDescent="0.2">
      <c r="A188" s="11" t="s">
        <v>73</v>
      </c>
      <c r="B188" s="34"/>
      <c r="C188" s="34"/>
      <c r="D188" s="34">
        <v>0</v>
      </c>
    </row>
    <row r="189" spans="1:4" s="8" customFormat="1" hidden="1" x14ac:dyDescent="0.2">
      <c r="A189" s="11" t="s">
        <v>53</v>
      </c>
      <c r="B189" s="34"/>
      <c r="C189" s="34"/>
      <c r="D189" s="34">
        <v>0</v>
      </c>
    </row>
    <row r="190" spans="1:4" s="8" customFormat="1" hidden="1" x14ac:dyDescent="0.2">
      <c r="A190" s="11" t="s">
        <v>76</v>
      </c>
      <c r="B190" s="34"/>
      <c r="C190" s="34"/>
      <c r="D190" s="34">
        <v>0</v>
      </c>
    </row>
    <row r="191" spans="1:4" s="8" customFormat="1" hidden="1" x14ac:dyDescent="0.2">
      <c r="A191" s="11" t="s">
        <v>62</v>
      </c>
      <c r="B191" s="34"/>
      <c r="C191" s="34"/>
      <c r="D191" s="34">
        <v>0</v>
      </c>
    </row>
    <row r="192" spans="1:4" s="8" customFormat="1" hidden="1" x14ac:dyDescent="0.2">
      <c r="A192" s="11" t="s">
        <v>49</v>
      </c>
      <c r="B192" s="14"/>
      <c r="C192" s="14"/>
      <c r="D192" s="14">
        <v>0</v>
      </c>
    </row>
    <row r="193" spans="1:4" s="8" customFormat="1" hidden="1" x14ac:dyDescent="0.2">
      <c r="A193" s="11" t="s">
        <v>102</v>
      </c>
      <c r="B193" s="34"/>
      <c r="C193" s="34"/>
      <c r="D193" s="34">
        <v>0</v>
      </c>
    </row>
    <row r="194" spans="1:4" s="8" customFormat="1" hidden="1" x14ac:dyDescent="0.2">
      <c r="A194" s="11" t="s">
        <v>156</v>
      </c>
      <c r="B194" s="34"/>
      <c r="C194" s="34"/>
      <c r="D194" s="34">
        <v>0</v>
      </c>
    </row>
    <row r="195" spans="1:4" s="8" customFormat="1" hidden="1" x14ac:dyDescent="0.2">
      <c r="A195" s="11" t="s">
        <v>148</v>
      </c>
      <c r="B195" s="14"/>
      <c r="C195" s="14"/>
      <c r="D195" s="14">
        <v>0</v>
      </c>
    </row>
    <row r="196" spans="1:4" s="8" customFormat="1" hidden="1" x14ac:dyDescent="0.2">
      <c r="A196" s="11" t="s">
        <v>152</v>
      </c>
      <c r="B196" s="14"/>
      <c r="C196" s="14"/>
      <c r="D196" s="14">
        <v>0</v>
      </c>
    </row>
    <row r="197" spans="1:4" s="8" customFormat="1" hidden="1" x14ac:dyDescent="0.2">
      <c r="A197" s="11" t="s">
        <v>71</v>
      </c>
      <c r="B197" s="14"/>
      <c r="C197" s="14"/>
      <c r="D197" s="14">
        <v>0</v>
      </c>
    </row>
    <row r="198" spans="1:4" s="8" customFormat="1" hidden="1" x14ac:dyDescent="0.2">
      <c r="A198" s="11" t="s">
        <v>5</v>
      </c>
      <c r="B198" s="14"/>
      <c r="C198" s="14"/>
      <c r="D198" s="14">
        <v>0</v>
      </c>
    </row>
    <row r="199" spans="1:4" s="8" customFormat="1" hidden="1" x14ac:dyDescent="0.2">
      <c r="A199" s="11" t="s">
        <v>61</v>
      </c>
      <c r="B199" s="14"/>
      <c r="C199" s="14"/>
      <c r="D199" s="14">
        <v>0</v>
      </c>
    </row>
    <row r="200" spans="1:4" s="8" customFormat="1" hidden="1" x14ac:dyDescent="0.2">
      <c r="A200" s="11" t="s">
        <v>60</v>
      </c>
      <c r="B200" s="14"/>
      <c r="C200" s="14"/>
      <c r="D200" s="14">
        <v>0</v>
      </c>
    </row>
    <row r="201" spans="1:4" s="8" customFormat="1" hidden="1" x14ac:dyDescent="0.2">
      <c r="A201" s="11" t="s">
        <v>68</v>
      </c>
      <c r="B201" s="14"/>
      <c r="C201" s="14"/>
      <c r="D201" s="14">
        <v>0</v>
      </c>
    </row>
    <row r="202" spans="1:4" s="8" customFormat="1" hidden="1" x14ac:dyDescent="0.2">
      <c r="A202" s="11" t="s">
        <v>63</v>
      </c>
      <c r="B202" s="14"/>
      <c r="C202" s="14"/>
      <c r="D202" s="14">
        <v>0</v>
      </c>
    </row>
    <row r="203" spans="1:4" s="8" customFormat="1" hidden="1" x14ac:dyDescent="0.2">
      <c r="A203" s="11" t="s">
        <v>101</v>
      </c>
      <c r="B203" s="14"/>
      <c r="C203" s="14"/>
      <c r="D203" s="14">
        <v>0</v>
      </c>
    </row>
    <row r="204" spans="1:4" s="8" customFormat="1" hidden="1" x14ac:dyDescent="0.2">
      <c r="A204" s="11" t="s">
        <v>88</v>
      </c>
      <c r="B204" s="14"/>
      <c r="C204" s="14"/>
      <c r="D204" s="14">
        <v>0</v>
      </c>
    </row>
    <row r="205" spans="1:4" s="8" customFormat="1" hidden="1" x14ac:dyDescent="0.2">
      <c r="A205" s="11" t="s">
        <v>39</v>
      </c>
      <c r="B205" s="14"/>
      <c r="C205" s="14"/>
      <c r="D205" s="14">
        <v>0</v>
      </c>
    </row>
    <row r="206" spans="1:4" s="8" customFormat="1" hidden="1" x14ac:dyDescent="0.2">
      <c r="A206" s="11" t="s">
        <v>112</v>
      </c>
      <c r="B206" s="6"/>
      <c r="C206" s="6"/>
      <c r="D206" s="6">
        <v>0</v>
      </c>
    </row>
    <row r="207" spans="1:4" hidden="1" x14ac:dyDescent="0.2">
      <c r="A207" s="11" t="s">
        <v>55</v>
      </c>
      <c r="B207" s="14"/>
      <c r="C207" s="14"/>
      <c r="D207" s="14">
        <v>0</v>
      </c>
    </row>
    <row r="208" spans="1:4" hidden="1" x14ac:dyDescent="0.2">
      <c r="A208" s="11" t="s">
        <v>18</v>
      </c>
      <c r="B208" s="6"/>
      <c r="C208" s="6"/>
      <c r="D208" s="6">
        <v>0</v>
      </c>
    </row>
    <row r="209" spans="1:4" hidden="1" x14ac:dyDescent="0.2">
      <c r="A209" s="11" t="s">
        <v>109</v>
      </c>
      <c r="B209" s="6"/>
      <c r="C209" s="6"/>
      <c r="D209" s="54">
        <v>0</v>
      </c>
    </row>
    <row r="210" spans="1:4" hidden="1" x14ac:dyDescent="0.2">
      <c r="A210" s="11" t="s">
        <v>70</v>
      </c>
      <c r="B210" s="6"/>
      <c r="C210" s="6"/>
      <c r="D210" s="54">
        <v>0</v>
      </c>
    </row>
    <row r="211" spans="1:4" hidden="1" x14ac:dyDescent="0.2">
      <c r="A211" s="11" t="s">
        <v>96</v>
      </c>
      <c r="B211" s="6"/>
      <c r="C211" s="6"/>
      <c r="D211" s="54">
        <v>0</v>
      </c>
    </row>
    <row r="212" spans="1:4" hidden="1" x14ac:dyDescent="0.2">
      <c r="A212" s="11" t="s">
        <v>69</v>
      </c>
      <c r="B212" s="6"/>
      <c r="C212" s="6"/>
      <c r="D212" s="35">
        <v>0</v>
      </c>
    </row>
    <row r="213" spans="1:4" hidden="1" x14ac:dyDescent="0.2">
      <c r="A213" s="11" t="s">
        <v>67</v>
      </c>
      <c r="B213" s="6"/>
      <c r="C213" s="6"/>
      <c r="D213" s="35">
        <v>0</v>
      </c>
    </row>
    <row r="214" spans="1:4" hidden="1" x14ac:dyDescent="0.2">
      <c r="A214" s="11" t="s">
        <v>50</v>
      </c>
      <c r="B214" s="6"/>
      <c r="C214" s="6"/>
      <c r="D214" s="35">
        <v>0</v>
      </c>
    </row>
    <row r="215" spans="1:4" hidden="1" x14ac:dyDescent="0.2">
      <c r="A215" s="11" t="s">
        <v>114</v>
      </c>
      <c r="B215" s="6"/>
      <c r="C215" s="6"/>
      <c r="D215" s="35">
        <v>0</v>
      </c>
    </row>
    <row r="216" spans="1:4" hidden="1" x14ac:dyDescent="0.2">
      <c r="A216" s="11" t="s">
        <v>121</v>
      </c>
      <c r="B216" s="6"/>
      <c r="C216" s="6"/>
      <c r="D216" s="35">
        <v>0</v>
      </c>
    </row>
    <row r="217" spans="1:4" hidden="1" x14ac:dyDescent="0.2">
      <c r="A217" s="11" t="s">
        <v>49</v>
      </c>
      <c r="B217" s="34"/>
      <c r="C217" s="34"/>
      <c r="D217" s="34">
        <v>0</v>
      </c>
    </row>
    <row r="218" spans="1:4" x14ac:dyDescent="0.2">
      <c r="A218" s="31" t="s">
        <v>27</v>
      </c>
      <c r="B218" s="27">
        <f>SUM(B99:B216)</f>
        <v>0</v>
      </c>
      <c r="C218" s="27">
        <f>SUM(C99:C216)</f>
        <v>0</v>
      </c>
      <c r="D218" s="6">
        <f>SUM(D98:D217)</f>
        <v>5.73</v>
      </c>
    </row>
    <row r="219" spans="1:4" ht="15" x14ac:dyDescent="0.2">
      <c r="A219" s="37" t="s">
        <v>126</v>
      </c>
      <c r="B219" s="36"/>
      <c r="C219" s="36"/>
      <c r="D219" s="36"/>
    </row>
    <row r="220" spans="1:4" x14ac:dyDescent="0.2">
      <c r="A220" s="11" t="s">
        <v>179</v>
      </c>
      <c r="B220" s="6"/>
      <c r="C220" s="6"/>
      <c r="D220" s="6">
        <v>23.72</v>
      </c>
    </row>
    <row r="221" spans="1:4" hidden="1" x14ac:dyDescent="0.2">
      <c r="A221" s="11" t="s">
        <v>107</v>
      </c>
      <c r="B221" s="6"/>
      <c r="C221" s="6"/>
      <c r="D221" s="6">
        <v>0</v>
      </c>
    </row>
    <row r="222" spans="1:4" hidden="1" x14ac:dyDescent="0.2">
      <c r="A222" s="53" t="s">
        <v>131</v>
      </c>
      <c r="B222" s="6"/>
      <c r="C222" s="6"/>
      <c r="D222" s="6">
        <v>0</v>
      </c>
    </row>
    <row r="223" spans="1:4" hidden="1" x14ac:dyDescent="0.2">
      <c r="A223" s="11" t="s">
        <v>178</v>
      </c>
      <c r="B223" s="6"/>
      <c r="C223" s="6"/>
      <c r="D223" s="6">
        <v>0</v>
      </c>
    </row>
    <row r="224" spans="1:4" hidden="1" x14ac:dyDescent="0.2">
      <c r="A224" s="11" t="s">
        <v>169</v>
      </c>
      <c r="B224" s="6"/>
      <c r="C224" s="6"/>
      <c r="D224" s="6">
        <v>0</v>
      </c>
    </row>
    <row r="225" spans="1:4" hidden="1" x14ac:dyDescent="0.2">
      <c r="A225" s="11" t="s">
        <v>18</v>
      </c>
      <c r="B225" s="6"/>
      <c r="C225" s="6"/>
      <c r="D225" s="6">
        <v>0</v>
      </c>
    </row>
    <row r="226" spans="1:4" hidden="1" x14ac:dyDescent="0.2">
      <c r="A226" s="11" t="s">
        <v>119</v>
      </c>
      <c r="B226" s="6"/>
      <c r="C226" s="6"/>
      <c r="D226" s="6">
        <v>0</v>
      </c>
    </row>
    <row r="227" spans="1:4" hidden="1" x14ac:dyDescent="0.2">
      <c r="A227" s="11" t="s">
        <v>167</v>
      </c>
      <c r="B227" s="6"/>
      <c r="C227" s="6"/>
      <c r="D227" s="6">
        <v>0</v>
      </c>
    </row>
    <row r="228" spans="1:4" hidden="1" x14ac:dyDescent="0.2">
      <c r="A228" s="11" t="s">
        <v>175</v>
      </c>
      <c r="B228" s="6"/>
      <c r="C228" s="6"/>
      <c r="D228" s="6">
        <v>0</v>
      </c>
    </row>
    <row r="229" spans="1:4" hidden="1" x14ac:dyDescent="0.2">
      <c r="A229" s="53" t="s">
        <v>147</v>
      </c>
      <c r="B229" s="6"/>
      <c r="C229" s="6"/>
      <c r="D229" s="6">
        <v>0</v>
      </c>
    </row>
    <row r="230" spans="1:4" hidden="1" x14ac:dyDescent="0.2">
      <c r="A230" s="5" t="s">
        <v>95</v>
      </c>
      <c r="B230" s="6"/>
      <c r="C230" s="6"/>
      <c r="D230" s="6">
        <v>0</v>
      </c>
    </row>
    <row r="231" spans="1:4" ht="14.25" hidden="1" customHeight="1" x14ac:dyDescent="0.2">
      <c r="A231" s="11" t="s">
        <v>65</v>
      </c>
      <c r="B231" s="6"/>
      <c r="C231" s="6"/>
      <c r="D231" s="6">
        <v>0</v>
      </c>
    </row>
    <row r="232" spans="1:4" hidden="1" x14ac:dyDescent="0.2">
      <c r="A232" s="11" t="s">
        <v>85</v>
      </c>
      <c r="B232" s="6"/>
      <c r="C232" s="6"/>
      <c r="D232" s="6">
        <v>0</v>
      </c>
    </row>
    <row r="233" spans="1:4" hidden="1" x14ac:dyDescent="0.2">
      <c r="A233" s="53" t="s">
        <v>176</v>
      </c>
      <c r="B233" s="6"/>
      <c r="C233" s="6"/>
      <c r="D233" s="6">
        <v>0</v>
      </c>
    </row>
    <row r="234" spans="1:4" hidden="1" x14ac:dyDescent="0.2">
      <c r="A234" s="40" t="s">
        <v>147</v>
      </c>
      <c r="B234" s="38"/>
      <c r="C234" s="38"/>
      <c r="D234" s="38">
        <v>0</v>
      </c>
    </row>
    <row r="235" spans="1:4" hidden="1" x14ac:dyDescent="0.2">
      <c r="A235" s="40" t="s">
        <v>168</v>
      </c>
      <c r="B235" s="38"/>
      <c r="C235" s="38"/>
      <c r="D235" s="38">
        <v>0</v>
      </c>
    </row>
    <row r="236" spans="1:4" hidden="1" x14ac:dyDescent="0.2">
      <c r="A236" s="40" t="s">
        <v>170</v>
      </c>
      <c r="B236" s="38"/>
      <c r="C236" s="38"/>
      <c r="D236" s="38">
        <v>0</v>
      </c>
    </row>
    <row r="237" spans="1:4" hidden="1" x14ac:dyDescent="0.2">
      <c r="A237" s="40" t="s">
        <v>136</v>
      </c>
      <c r="B237" s="38"/>
      <c r="C237" s="38"/>
      <c r="D237" s="38">
        <v>0</v>
      </c>
    </row>
    <row r="238" spans="1:4" hidden="1" x14ac:dyDescent="0.2">
      <c r="A238" s="40" t="s">
        <v>102</v>
      </c>
      <c r="B238" s="38"/>
      <c r="C238" s="38"/>
      <c r="D238" s="38">
        <v>0</v>
      </c>
    </row>
    <row r="239" spans="1:4" hidden="1" x14ac:dyDescent="0.2">
      <c r="A239" s="40" t="s">
        <v>84</v>
      </c>
      <c r="B239" s="38"/>
      <c r="C239" s="38"/>
      <c r="D239" s="38">
        <v>0</v>
      </c>
    </row>
    <row r="240" spans="1:4" hidden="1" x14ac:dyDescent="0.2">
      <c r="A240" s="40" t="s">
        <v>79</v>
      </c>
      <c r="B240" s="38"/>
      <c r="C240" s="38"/>
      <c r="D240" s="38">
        <v>0</v>
      </c>
    </row>
    <row r="241" spans="1:4" hidden="1" x14ac:dyDescent="0.2">
      <c r="A241" s="40" t="s">
        <v>103</v>
      </c>
      <c r="B241" s="38"/>
      <c r="C241" s="38"/>
      <c r="D241" s="38">
        <v>0</v>
      </c>
    </row>
    <row r="242" spans="1:4" hidden="1" x14ac:dyDescent="0.2">
      <c r="A242" s="40" t="s">
        <v>171</v>
      </c>
      <c r="B242" s="38"/>
      <c r="C242" s="38"/>
      <c r="D242" s="38">
        <v>0</v>
      </c>
    </row>
    <row r="243" spans="1:4" hidden="1" x14ac:dyDescent="0.2">
      <c r="A243" s="40" t="s">
        <v>131</v>
      </c>
      <c r="B243" s="13"/>
      <c r="C243" s="13"/>
      <c r="D243" s="13">
        <v>0</v>
      </c>
    </row>
    <row r="244" spans="1:4" hidden="1" x14ac:dyDescent="0.2">
      <c r="A244" s="40" t="s">
        <v>74</v>
      </c>
      <c r="B244" s="13"/>
      <c r="C244" s="13"/>
      <c r="D244" s="13">
        <v>0</v>
      </c>
    </row>
    <row r="245" spans="1:4" hidden="1" x14ac:dyDescent="0.2">
      <c r="A245" s="40" t="s">
        <v>135</v>
      </c>
      <c r="B245" s="38"/>
      <c r="C245" s="38"/>
      <c r="D245" s="38">
        <v>0</v>
      </c>
    </row>
    <row r="246" spans="1:4" hidden="1" x14ac:dyDescent="0.2">
      <c r="A246" s="40" t="s">
        <v>138</v>
      </c>
      <c r="B246" s="38"/>
      <c r="C246" s="38"/>
      <c r="D246" s="38">
        <v>0</v>
      </c>
    </row>
    <row r="247" spans="1:4" hidden="1" x14ac:dyDescent="0.2">
      <c r="A247" s="40" t="s">
        <v>140</v>
      </c>
      <c r="B247" s="38"/>
      <c r="C247" s="38"/>
      <c r="D247" s="38">
        <v>0</v>
      </c>
    </row>
    <row r="248" spans="1:4" hidden="1" x14ac:dyDescent="0.2">
      <c r="A248" s="11" t="s">
        <v>143</v>
      </c>
      <c r="B248" s="6"/>
      <c r="C248" s="6"/>
      <c r="D248" s="6">
        <v>0</v>
      </c>
    </row>
    <row r="249" spans="1:4" hidden="1" x14ac:dyDescent="0.2">
      <c r="A249" s="11" t="s">
        <v>137</v>
      </c>
      <c r="B249" s="6"/>
      <c r="C249" s="6"/>
      <c r="D249" s="6">
        <v>0</v>
      </c>
    </row>
    <row r="250" spans="1:4" hidden="1" x14ac:dyDescent="0.2">
      <c r="A250" s="11" t="s">
        <v>119</v>
      </c>
      <c r="B250" s="6"/>
      <c r="C250" s="6"/>
      <c r="D250" s="6">
        <v>0</v>
      </c>
    </row>
    <row r="251" spans="1:4" hidden="1" x14ac:dyDescent="0.2">
      <c r="A251" s="11" t="s">
        <v>121</v>
      </c>
      <c r="B251" s="6"/>
      <c r="C251" s="6"/>
      <c r="D251" s="6">
        <v>0</v>
      </c>
    </row>
    <row r="252" spans="1:4" hidden="1" x14ac:dyDescent="0.2">
      <c r="A252" s="11" t="s">
        <v>111</v>
      </c>
      <c r="B252" s="6"/>
      <c r="C252" s="6"/>
      <c r="D252" s="6">
        <v>0</v>
      </c>
    </row>
    <row r="253" spans="1:4" hidden="1" x14ac:dyDescent="0.2">
      <c r="A253" s="11" t="s">
        <v>97</v>
      </c>
      <c r="B253" s="6"/>
      <c r="C253" s="6"/>
      <c r="D253" s="6">
        <v>0</v>
      </c>
    </row>
    <row r="254" spans="1:4" hidden="1" x14ac:dyDescent="0.2">
      <c r="A254" s="11" t="s">
        <v>96</v>
      </c>
      <c r="B254" s="6"/>
      <c r="C254" s="6"/>
      <c r="D254" s="6">
        <v>0</v>
      </c>
    </row>
    <row r="255" spans="1:4" hidden="1" x14ac:dyDescent="0.2">
      <c r="A255" s="11" t="s">
        <v>73</v>
      </c>
      <c r="B255" s="6"/>
      <c r="C255" s="6"/>
      <c r="D255" s="6">
        <v>0</v>
      </c>
    </row>
    <row r="256" spans="1:4" hidden="1" x14ac:dyDescent="0.2">
      <c r="A256" s="11" t="s">
        <v>106</v>
      </c>
      <c r="B256" s="6"/>
      <c r="C256" s="6"/>
      <c r="D256" s="6">
        <v>0</v>
      </c>
    </row>
    <row r="257" spans="1:4" hidden="1" x14ac:dyDescent="0.2">
      <c r="A257" s="11" t="s">
        <v>74</v>
      </c>
      <c r="B257" s="6"/>
      <c r="C257" s="6"/>
      <c r="D257" s="6">
        <v>0</v>
      </c>
    </row>
    <row r="258" spans="1:4" hidden="1" x14ac:dyDescent="0.2">
      <c r="A258" s="11" t="s">
        <v>75</v>
      </c>
      <c r="B258" s="6"/>
      <c r="C258" s="6"/>
      <c r="D258" s="6">
        <v>0</v>
      </c>
    </row>
    <row r="259" spans="1:4" hidden="1" x14ac:dyDescent="0.2">
      <c r="A259" s="11" t="s">
        <v>86</v>
      </c>
      <c r="B259" s="6"/>
      <c r="C259" s="6"/>
      <c r="D259" s="6">
        <v>0</v>
      </c>
    </row>
    <row r="260" spans="1:4" hidden="1" x14ac:dyDescent="0.2">
      <c r="A260" s="11" t="s">
        <v>88</v>
      </c>
      <c r="B260" s="6"/>
      <c r="C260" s="6"/>
      <c r="D260" s="6">
        <v>0</v>
      </c>
    </row>
    <row r="261" spans="1:4" hidden="1" x14ac:dyDescent="0.2">
      <c r="A261" s="11" t="s">
        <v>47</v>
      </c>
      <c r="B261" s="6"/>
      <c r="C261" s="6"/>
      <c r="D261" s="6">
        <v>0</v>
      </c>
    </row>
    <row r="262" spans="1:4" hidden="1" x14ac:dyDescent="0.2">
      <c r="A262" s="5" t="s">
        <v>45</v>
      </c>
      <c r="B262" s="6"/>
      <c r="C262" s="6"/>
      <c r="D262" s="6">
        <v>0</v>
      </c>
    </row>
    <row r="263" spans="1:4" hidden="1" x14ac:dyDescent="0.2">
      <c r="A263" s="5" t="s">
        <v>56</v>
      </c>
      <c r="B263" s="6"/>
      <c r="C263" s="6"/>
      <c r="D263" s="6">
        <v>0</v>
      </c>
    </row>
    <row r="264" spans="1:4" hidden="1" x14ac:dyDescent="0.2">
      <c r="A264" s="11" t="s">
        <v>55</v>
      </c>
      <c r="B264" s="6"/>
      <c r="C264" s="6"/>
      <c r="D264" s="6">
        <v>0</v>
      </c>
    </row>
    <row r="265" spans="1:4" hidden="1" x14ac:dyDescent="0.2">
      <c r="A265" s="5" t="s">
        <v>39</v>
      </c>
      <c r="B265" s="6"/>
      <c r="C265" s="6"/>
      <c r="D265" s="6">
        <v>0</v>
      </c>
    </row>
    <row r="266" spans="1:4" hidden="1" x14ac:dyDescent="0.2">
      <c r="A266" s="11" t="s">
        <v>49</v>
      </c>
      <c r="B266" s="6"/>
      <c r="C266" s="6"/>
      <c r="D266" s="6">
        <v>0</v>
      </c>
    </row>
    <row r="267" spans="1:4" hidden="1" x14ac:dyDescent="0.2">
      <c r="A267" s="11" t="s">
        <v>76</v>
      </c>
      <c r="B267" s="6"/>
      <c r="C267" s="6"/>
      <c r="D267" s="6">
        <v>0</v>
      </c>
    </row>
    <row r="268" spans="1:4" hidden="1" x14ac:dyDescent="0.2">
      <c r="A268" s="11" t="s">
        <v>13</v>
      </c>
      <c r="B268" s="6"/>
      <c r="C268" s="6"/>
      <c r="D268" s="6">
        <v>0</v>
      </c>
    </row>
    <row r="269" spans="1:4" hidden="1" x14ac:dyDescent="0.2">
      <c r="A269" s="11" t="s">
        <v>54</v>
      </c>
      <c r="B269" s="6"/>
      <c r="C269" s="6"/>
      <c r="D269" s="6">
        <v>0</v>
      </c>
    </row>
    <row r="270" spans="1:4" hidden="1" x14ac:dyDescent="0.2">
      <c r="A270" s="11" t="s">
        <v>116</v>
      </c>
      <c r="B270" s="6"/>
      <c r="C270" s="6"/>
      <c r="D270" s="6">
        <v>0</v>
      </c>
    </row>
    <row r="271" spans="1:4" hidden="1" x14ac:dyDescent="0.2">
      <c r="A271" s="11" t="s">
        <v>105</v>
      </c>
      <c r="B271" s="6"/>
      <c r="C271" s="6"/>
      <c r="D271" s="6">
        <v>0</v>
      </c>
    </row>
    <row r="272" spans="1:4" ht="14.25" hidden="1" customHeight="1" x14ac:dyDescent="0.2">
      <c r="A272" s="11" t="s">
        <v>96</v>
      </c>
      <c r="B272" s="6"/>
      <c r="C272" s="6"/>
      <c r="D272" s="6">
        <v>0</v>
      </c>
    </row>
    <row r="273" spans="1:4" hidden="1" x14ac:dyDescent="0.2">
      <c r="A273" s="11" t="s">
        <v>82</v>
      </c>
      <c r="B273" s="6"/>
      <c r="C273" s="6"/>
      <c r="D273" s="6">
        <v>0</v>
      </c>
    </row>
    <row r="274" spans="1:4" hidden="1" x14ac:dyDescent="0.2">
      <c r="A274" s="11" t="s">
        <v>9</v>
      </c>
      <c r="B274" s="6"/>
      <c r="C274" s="6"/>
      <c r="D274" s="6">
        <v>0</v>
      </c>
    </row>
    <row r="275" spans="1:4" hidden="1" x14ac:dyDescent="0.2">
      <c r="A275" s="11" t="s">
        <v>64</v>
      </c>
      <c r="B275" s="6"/>
      <c r="C275" s="6"/>
      <c r="D275" s="6">
        <v>0</v>
      </c>
    </row>
    <row r="276" spans="1:4" hidden="1" x14ac:dyDescent="0.2">
      <c r="A276" s="11" t="s">
        <v>142</v>
      </c>
      <c r="B276" s="6"/>
      <c r="C276" s="6"/>
      <c r="D276" s="6"/>
    </row>
    <row r="277" spans="1:4" hidden="1" x14ac:dyDescent="0.2">
      <c r="A277" s="11" t="s">
        <v>81</v>
      </c>
      <c r="B277" s="6"/>
      <c r="C277" s="6"/>
      <c r="D277" s="6">
        <v>0</v>
      </c>
    </row>
    <row r="278" spans="1:4" hidden="1" x14ac:dyDescent="0.2">
      <c r="A278" s="11" t="s">
        <v>107</v>
      </c>
      <c r="B278" s="6"/>
      <c r="C278" s="6"/>
      <c r="D278" s="6">
        <v>0</v>
      </c>
    </row>
    <row r="279" spans="1:4" hidden="1" x14ac:dyDescent="0.2">
      <c r="A279" s="11" t="s">
        <v>16</v>
      </c>
      <c r="B279" s="6"/>
      <c r="C279" s="6"/>
      <c r="D279" s="6">
        <v>0</v>
      </c>
    </row>
    <row r="280" spans="1:4" hidden="1" x14ac:dyDescent="0.2">
      <c r="A280" s="11" t="s">
        <v>148</v>
      </c>
      <c r="B280" s="6"/>
      <c r="C280" s="6"/>
      <c r="D280" s="6">
        <v>0</v>
      </c>
    </row>
    <row r="281" spans="1:4" hidden="1" x14ac:dyDescent="0.2">
      <c r="A281" s="11" t="s">
        <v>81</v>
      </c>
      <c r="B281" s="6"/>
      <c r="C281" s="6"/>
      <c r="D281" s="6">
        <v>0</v>
      </c>
    </row>
    <row r="282" spans="1:4" hidden="1" x14ac:dyDescent="0.2">
      <c r="A282" s="11" t="s">
        <v>150</v>
      </c>
      <c r="B282" s="6"/>
      <c r="C282" s="6"/>
      <c r="D282" s="6">
        <v>0</v>
      </c>
    </row>
    <row r="283" spans="1:4" x14ac:dyDescent="0.2">
      <c r="A283" s="31" t="s">
        <v>128</v>
      </c>
      <c r="B283" s="27">
        <f>SUM(B114:B269)</f>
        <v>0</v>
      </c>
      <c r="C283" s="27">
        <f>SUM(C114:C269)</f>
        <v>0</v>
      </c>
      <c r="D283" s="27">
        <f>SUM(D220:D282)</f>
        <v>23.72</v>
      </c>
    </row>
    <row r="284" spans="1:4" ht="15" x14ac:dyDescent="0.25">
      <c r="A284" s="24" t="s">
        <v>34</v>
      </c>
      <c r="B284" s="25">
        <f>B218+B283</f>
        <v>0</v>
      </c>
      <c r="C284" s="25">
        <f>C218+C283</f>
        <v>0</v>
      </c>
      <c r="D284" s="25">
        <f>D218+D283</f>
        <v>29.45</v>
      </c>
    </row>
    <row r="285" spans="1:4" ht="15" x14ac:dyDescent="0.25">
      <c r="A285" s="22" t="s">
        <v>36</v>
      </c>
      <c r="B285" s="23">
        <f>B46+B76+B93+B284</f>
        <v>5374460.6200000001</v>
      </c>
      <c r="C285" s="23" t="e">
        <f>C46+C76+C93+C284</f>
        <v>#REF!</v>
      </c>
      <c r="D285" s="23">
        <f>D46+D76+D93+D284</f>
        <v>137790980.94</v>
      </c>
    </row>
  </sheetData>
  <autoFilter ref="A97:D285" xr:uid="{00000000-0009-0000-0000-000000000000}"/>
  <sortState xmlns:xlrd2="http://schemas.microsoft.com/office/spreadsheetml/2017/richdata2" ref="A111:D156">
    <sortCondition descending="1" ref="D111:D156"/>
  </sortState>
  <mergeCells count="1">
    <mergeCell ref="A4:D4"/>
  </mergeCells>
  <pageMargins left="0.31496062992125984" right="0.15748031496062992" top="0.23622047244094491" bottom="0.35433070866141736" header="0.31496062992125984" footer="0.31496062992125984"/>
  <pageSetup paperSize="9" scale="80" fitToHeight="0" orientation="landscape" r:id="rId1"/>
  <rowBreaks count="3" manualBreakCount="3">
    <brk id="46" max="16383" man="1"/>
    <brk id="76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CSimion</dc:creator>
  <cp:lastModifiedBy>Valentin Bira</cp:lastModifiedBy>
  <cp:lastPrinted>2017-03-23T05:15:37Z</cp:lastPrinted>
  <dcterms:created xsi:type="dcterms:W3CDTF">2011-10-03T04:59:53Z</dcterms:created>
  <dcterms:modified xsi:type="dcterms:W3CDTF">2024-09-05T05:28:58Z</dcterms:modified>
</cp:coreProperties>
</file>