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5.xml" ContentType="application/vnd.ms-office.activeX+xml"/>
  <Override PartName="/xl/activeX/activeX6.xml" ContentType="application/vnd.ms-office.activeX+xml"/>
  <Override PartName="/xl/activeX/activeX7.xml" ContentType="application/vnd.ms-office.activeX+xml"/>
  <Override PartName="/xl/activeX/activeX8.xml" ContentType="application/vnd.ms-office.activeX+xml"/>
  <Override PartName="/xl/activeX/activeX9.xml" ContentType="application/vnd.ms-office.activeX+xml"/>
  <Override PartName="/xl/activeX/activeX10.xml" ContentType="application/vnd.ms-office.activeX+xml"/>
  <Override PartName="/xl/activeX/activeX11.xml" ContentType="application/vnd.ms-office.activeX+xml"/>
  <Override PartName="/xl/activeX/activeX12.xml" ContentType="application/vnd.ms-office.activeX+xml"/>
  <Override PartName="/xl/activeX/activeX13.xml" ContentType="application/vnd.ms-office.activeX+xml"/>
  <Override PartName="/xl/activeX/activeX14.xml" ContentType="application/vnd.ms-office.activeX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240" windowWidth="20730" windowHeight="6285" tabRatio="907"/>
  </bookViews>
  <sheets>
    <sheet name="MachetaResults" sheetId="1420" r:id="rId1"/>
    <sheet name="Avaliable ATC" sheetId="746" r:id="rId2"/>
  </sheets>
  <calcPr calcId="145621"/>
</workbook>
</file>

<file path=xl/calcChain.xml><?xml version="1.0" encoding="utf-8"?>
<calcChain xmlns="http://schemas.openxmlformats.org/spreadsheetml/2006/main">
  <c r="N33" i="746" l="1"/>
  <c r="N26" i="746"/>
  <c r="N18" i="746"/>
  <c r="N15" i="746"/>
  <c r="N10" i="746"/>
  <c r="N6" i="746"/>
  <c r="K25" i="746"/>
  <c r="N35" i="746" l="1"/>
  <c r="AU64" i="1420"/>
  <c r="AU59" i="1420"/>
  <c r="AU53" i="1420"/>
  <c r="AU43" i="1420"/>
  <c r="AU32" i="1420"/>
  <c r="AU19" i="1420"/>
  <c r="AQ64" i="1420"/>
  <c r="AQ59" i="1420"/>
  <c r="AQ53" i="1420"/>
  <c r="AQ43" i="1420"/>
  <c r="AQ32" i="1420"/>
  <c r="AQ19" i="1420"/>
  <c r="AM64" i="1420"/>
  <c r="AM59" i="1420"/>
  <c r="AM53" i="1420"/>
  <c r="AM43" i="1420"/>
  <c r="AM32" i="1420"/>
  <c r="AM19" i="1420"/>
  <c r="AI64" i="1420"/>
  <c r="AI59" i="1420"/>
  <c r="AI53" i="1420"/>
  <c r="AI43" i="1420"/>
  <c r="AI32" i="1420"/>
  <c r="AI19" i="1420"/>
  <c r="AE64" i="1420"/>
  <c r="AE59" i="1420"/>
  <c r="AE53" i="1420"/>
  <c r="AE43" i="1420"/>
  <c r="AE32" i="1420"/>
  <c r="AE19" i="1420"/>
  <c r="AA64" i="1420"/>
  <c r="AA59" i="1420"/>
  <c r="AA53" i="1420"/>
  <c r="AA43" i="1420"/>
  <c r="AA32" i="1420"/>
  <c r="AA19" i="1420"/>
  <c r="W64" i="1420"/>
  <c r="W59" i="1420"/>
  <c r="W53" i="1420"/>
  <c r="W43" i="1420"/>
  <c r="W32" i="1420"/>
  <c r="W19" i="1420"/>
  <c r="S64" i="1420"/>
  <c r="S59" i="1420"/>
  <c r="S53" i="1420"/>
  <c r="S43" i="1420"/>
  <c r="S32" i="1420"/>
  <c r="S19" i="1420"/>
  <c r="O64" i="1420"/>
  <c r="O59" i="1420"/>
  <c r="O53" i="1420"/>
  <c r="O43" i="1420"/>
  <c r="O32" i="1420"/>
  <c r="O19" i="1420"/>
  <c r="K64" i="1420"/>
  <c r="K59" i="1420"/>
  <c r="K53" i="1420"/>
  <c r="K43" i="1420"/>
  <c r="K32" i="1420"/>
  <c r="K19" i="1420"/>
  <c r="G64" i="1420"/>
  <c r="G59" i="1420"/>
  <c r="G53" i="1420"/>
  <c r="G43" i="1420"/>
  <c r="G32" i="1420"/>
  <c r="G19" i="1420"/>
  <c r="C64" i="1420"/>
  <c r="C59" i="1420"/>
  <c r="C53" i="1420"/>
  <c r="C43" i="1420"/>
  <c r="C32" i="1420"/>
  <c r="C19" i="1420"/>
  <c r="H33" i="746" l="1"/>
  <c r="K33" i="746" s="1"/>
  <c r="D33" i="746"/>
  <c r="H32" i="746"/>
  <c r="K32" i="746" s="1"/>
  <c r="D32" i="746"/>
  <c r="H31" i="746"/>
  <c r="K31" i="746" s="1"/>
  <c r="D31" i="746"/>
  <c r="N30" i="746"/>
  <c r="H30" i="746"/>
  <c r="K30" i="746" s="1"/>
  <c r="D30" i="746"/>
  <c r="N27" i="746"/>
  <c r="H22" i="746"/>
  <c r="H26" i="746"/>
  <c r="D26" i="746"/>
  <c r="H15" i="746"/>
  <c r="K15" i="746" s="1"/>
  <c r="D15" i="746"/>
  <c r="H14" i="746"/>
  <c r="K14" i="746" s="1"/>
  <c r="D14" i="746"/>
  <c r="H13" i="746"/>
  <c r="K13" i="746" s="1"/>
  <c r="D13" i="746"/>
  <c r="H18" i="746"/>
  <c r="D18" i="746"/>
  <c r="H9" i="746"/>
  <c r="H6" i="746"/>
  <c r="D6" i="746"/>
  <c r="N32" i="746" l="1"/>
  <c r="N31" i="746"/>
  <c r="K26" i="746"/>
  <c r="N14" i="746"/>
  <c r="N13" i="746"/>
  <c r="K18" i="746"/>
  <c r="K6" i="746"/>
  <c r="H24" i="746" l="1"/>
  <c r="K24" i="746" s="1"/>
  <c r="H25" i="746"/>
  <c r="D24" i="746"/>
  <c r="D25" i="746"/>
  <c r="K9" i="746"/>
  <c r="H10" i="746"/>
  <c r="K10" i="746" s="1"/>
  <c r="H11" i="746"/>
  <c r="K11" i="746" s="1"/>
  <c r="N9" i="746"/>
  <c r="D11" i="746"/>
  <c r="D10" i="746"/>
  <c r="D9" i="746"/>
  <c r="N24" i="746" l="1"/>
  <c r="N25" i="746"/>
  <c r="N11" i="746"/>
  <c r="H34" i="746" l="1"/>
  <c r="D34" i="746"/>
  <c r="H29" i="746"/>
  <c r="D29" i="746"/>
  <c r="H28" i="746"/>
  <c r="D28" i="746"/>
  <c r="H27" i="746"/>
  <c r="D27" i="746"/>
  <c r="H23" i="746"/>
  <c r="D23" i="746"/>
  <c r="D22" i="746"/>
  <c r="H21" i="746"/>
  <c r="D21" i="746"/>
  <c r="H20" i="746"/>
  <c r="D20" i="746"/>
  <c r="H19" i="746"/>
  <c r="D19" i="746"/>
  <c r="H17" i="746"/>
  <c r="D17" i="746"/>
  <c r="H16" i="746"/>
  <c r="K16" i="746" s="1"/>
  <c r="D16" i="746"/>
  <c r="H12" i="746"/>
  <c r="D12" i="746"/>
  <c r="H8" i="746"/>
  <c r="D8" i="746"/>
  <c r="H7" i="746"/>
  <c r="D7" i="746"/>
  <c r="H5" i="746"/>
  <c r="D5" i="746"/>
  <c r="K27" i="746" l="1"/>
  <c r="N28" i="746"/>
  <c r="N22" i="746"/>
  <c r="K23" i="746"/>
  <c r="K29" i="746"/>
  <c r="K34" i="746"/>
  <c r="K28" i="746" l="1"/>
  <c r="K22" i="746"/>
  <c r="N34" i="746"/>
  <c r="N29" i="746"/>
  <c r="N23" i="746"/>
  <c r="K17" i="746" l="1"/>
  <c r="N17" i="746"/>
  <c r="N16" i="746"/>
  <c r="K5" i="746"/>
  <c r="K7" i="746"/>
  <c r="K8" i="746"/>
  <c r="K12" i="746"/>
  <c r="N19" i="746"/>
  <c r="K20" i="746"/>
  <c r="N21" i="746"/>
  <c r="K19" i="746" l="1"/>
  <c r="K21" i="746"/>
  <c r="N20" i="746"/>
  <c r="N12" i="746"/>
  <c r="N8" i="746"/>
  <c r="N7" i="746"/>
  <c r="N5" i="746"/>
</calcChain>
</file>

<file path=xl/sharedStrings.xml><?xml version="1.0" encoding="utf-8"?>
<sst xmlns="http://schemas.openxmlformats.org/spreadsheetml/2006/main" count="1577" uniqueCount="128">
  <si>
    <t>Participant</t>
  </si>
  <si>
    <t>[MW]</t>
  </si>
  <si>
    <t>IMPORT</t>
  </si>
  <si>
    <t>[EUR/MWh]</t>
  </si>
  <si>
    <t>BULGARIA</t>
  </si>
  <si>
    <t>11XDANSKECOM---P</t>
  </si>
  <si>
    <t>11XELPETRAENERG0</t>
  </si>
  <si>
    <t>11XEZPADAHANDELC</t>
  </si>
  <si>
    <t>11XIGET--------D</t>
  </si>
  <si>
    <t>GEN-I d.o.o</t>
  </si>
  <si>
    <t>HSE</t>
  </si>
  <si>
    <t>11XHSE-SLOVENIAG</t>
  </si>
  <si>
    <t>TTC</t>
  </si>
  <si>
    <t>TRM</t>
  </si>
  <si>
    <t>NTC</t>
  </si>
  <si>
    <t>AAC</t>
  </si>
  <si>
    <t>ATC</t>
  </si>
  <si>
    <t>EXPORT</t>
  </si>
  <si>
    <t>11XSTATKRAFT001N</t>
  </si>
  <si>
    <t>Allocated Capacity</t>
  </si>
  <si>
    <t>Price</t>
  </si>
  <si>
    <t>EIC</t>
  </si>
  <si>
    <t>Name</t>
  </si>
  <si>
    <t>PERIOD</t>
  </si>
  <si>
    <t>Total requested capacity</t>
  </si>
  <si>
    <t>Total allocated capacity</t>
  </si>
  <si>
    <t>Available capacity after the auction</t>
  </si>
  <si>
    <t>Bulgaria -&gt; Romania (BG-RO)</t>
  </si>
  <si>
    <t>Serbia -&gt; Romania (RS-RO)</t>
  </si>
  <si>
    <t>Romania -&gt; Bulgaria (RO-BG)</t>
  </si>
  <si>
    <t>Romania -&gt; Serbia (RO-RS)</t>
  </si>
  <si>
    <t>Romania -&gt; Ukraine  (RO -UA)</t>
  </si>
  <si>
    <t>SERBIA</t>
  </si>
  <si>
    <t>15X-MVM--------B</t>
  </si>
  <si>
    <t>30XRO-CEZ-TRD--M</t>
  </si>
  <si>
    <t>IMPORT (RS-RO)</t>
  </si>
  <si>
    <t>EXPORT (RO-RS)</t>
  </si>
  <si>
    <t>UKRAINE</t>
  </si>
  <si>
    <t>AXPO ENERGY</t>
  </si>
  <si>
    <t>30XROEGL-------B</t>
  </si>
  <si>
    <t>11XEDFTRADING--G</t>
  </si>
  <si>
    <t>Total Allocated Capacity</t>
  </si>
  <si>
    <t>28X-INTERENERGO8</t>
  </si>
  <si>
    <t>INTERENERGO</t>
  </si>
  <si>
    <t>12XEFT-SWITZERLR</t>
  </si>
  <si>
    <t>EFT SWITZERLAND</t>
  </si>
  <si>
    <t>Direction</t>
  </si>
  <si>
    <t>27XALPIQ-ENERGYS</t>
  </si>
  <si>
    <t>11XFREEPOINT---N</t>
  </si>
  <si>
    <t>11XDISAM-------V</t>
  </si>
  <si>
    <t>28X-PETROL-LJ--C</t>
  </si>
  <si>
    <t>32X001100100373M</t>
  </si>
  <si>
    <t>32X-EVN-TSEE---K</t>
  </si>
  <si>
    <t>EVN TRADE</t>
  </si>
  <si>
    <t>30XRONEPTUN----Z</t>
  </si>
  <si>
    <t>32X001100100382L</t>
  </si>
  <si>
    <t>Available transfer capacity on the tie-lines of the Romanian Power System with its neighbouring Systems</t>
  </si>
  <si>
    <t>Total [Euro]</t>
  </si>
  <si>
    <t>EXPORT (RO-UA)</t>
  </si>
  <si>
    <t>IMPORT (BG-RO)</t>
  </si>
  <si>
    <t>EXPORT (RO-BG)</t>
  </si>
  <si>
    <t>IMPORT (UA-RO)</t>
  </si>
  <si>
    <t>Unit Price [Euro/MWh]</t>
  </si>
  <si>
    <t>nr zile</t>
  </si>
  <si>
    <t xml:space="preserve"> AUCTION DATE and deadline for bidding</t>
  </si>
  <si>
    <r>
      <rPr>
        <b/>
        <sz val="12"/>
        <rFont val="Arial"/>
        <family val="2"/>
        <charset val="238"/>
      </rPr>
      <t>13:00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EET,RO = CET+ 1</t>
    </r>
  </si>
  <si>
    <t>Ukraine -&gt; Romania (UA-RO)</t>
  </si>
  <si>
    <t>ALPIQ ENERGY SE</t>
  </si>
  <si>
    <t>EDF Trading Limited</t>
  </si>
  <si>
    <t>Energi Danmark A/S</t>
  </si>
  <si>
    <t>EZPADA S.R.O.</t>
  </si>
  <si>
    <t>FREEPOINT COMMODITIES EUROPE LLP</t>
  </si>
  <si>
    <t>NEPTUN SA</t>
  </si>
  <si>
    <t>Petrol Slovenska energetska druzba dd Ljubljana</t>
  </si>
  <si>
    <t>RITAM-4-TB ood</t>
  </si>
  <si>
    <t>DANSKE COMMODITIES</t>
  </si>
  <si>
    <t>MVM PARTNER RZT</t>
  </si>
  <si>
    <t>STATKRAFT</t>
  </si>
  <si>
    <t>ENERGO-PRO TRADING</t>
  </si>
  <si>
    <t>CEZ TRADE</t>
  </si>
  <si>
    <t xml:space="preserve">ELPETRA ENERGY Ltd. </t>
  </si>
  <si>
    <t>ATC = 160</t>
  </si>
  <si>
    <t>ATC = 120</t>
  </si>
  <si>
    <t>ATC = 0</t>
  </si>
  <si>
    <t>ATC = 250</t>
  </si>
  <si>
    <t>ATC = 150</t>
  </si>
  <si>
    <t>ATC = 50</t>
  </si>
  <si>
    <t>30XROREFURO----E</t>
  </si>
  <si>
    <t>MET Romania Energy SA</t>
  </si>
  <si>
    <t>ATC = 200</t>
  </si>
  <si>
    <t>OCTOMBRIE 2018</t>
  </si>
  <si>
    <t>01-21.10.2018</t>
  </si>
  <si>
    <t>22-31.10.2018</t>
  </si>
  <si>
    <t>01-16.10.2018</t>
  </si>
  <si>
    <t>22-26.10.2018</t>
  </si>
  <si>
    <t>17-21.10.2018</t>
  </si>
  <si>
    <t>27-28.10.2018</t>
  </si>
  <si>
    <t>29-31.10.2018</t>
  </si>
  <si>
    <t>1-16.10.2018</t>
  </si>
  <si>
    <t>01-05.10.2018</t>
  </si>
  <si>
    <t>06-07.10.2018</t>
  </si>
  <si>
    <t>08-12.10.2018</t>
  </si>
  <si>
    <t>13-16.10.2018</t>
  </si>
  <si>
    <t>17-19.10.2018</t>
  </si>
  <si>
    <t>20-23.10.2018</t>
  </si>
  <si>
    <t>24-26.10.2018</t>
  </si>
  <si>
    <t>01-19.10.2018</t>
  </si>
  <si>
    <t>20-21.10.2018</t>
  </si>
  <si>
    <t>22-23.10.2018</t>
  </si>
  <si>
    <t>24.10.2018</t>
  </si>
  <si>
    <t>25.10.2018</t>
  </si>
  <si>
    <t>26.10.2018</t>
  </si>
  <si>
    <t>CROSS BORDER CAPACITY ALLOCATION AUCTION RESULTS for the period of:
01-05.10.2018</t>
  </si>
  <si>
    <t>CROSS BORDER CAPACITY ALLOCATION AUCTION RESULTS for the period of:
06-07.10.2018</t>
  </si>
  <si>
    <t>CROSS BORDER CAPACITY ALLOCATION AUCTION RESULTS for the period of:
08-12.10.2018</t>
  </si>
  <si>
    <t>CROSS BORDER CAPACITY ALLOCATION AUCTION RESULTS for the period of:
13-16.10.2018</t>
  </si>
  <si>
    <t>CROSS BORDER CAPACITY ALLOCATION AUCTION RESULTS for the period of:
17-19.10.2018</t>
  </si>
  <si>
    <t>CROSS BORDER CAPACITY ALLOCATION AUCTION RESULTS for the period of:
20-21.10.2018</t>
  </si>
  <si>
    <t>CROSS BORDER CAPACITY ALLOCATION AUCTION RESULTS for the period of:
22-23.10.2018</t>
  </si>
  <si>
    <t>CROSS BORDER CAPACITY ALLOCATION AUCTION RESULTS for the period of:
24.10.2018</t>
  </si>
  <si>
    <t>CROSS BORDER CAPACITY ALLOCATION AUCTION RESULTS for the period of:
25.10.2018</t>
  </si>
  <si>
    <t>CROSS BORDER CAPACITY ALLOCATION AUCTION RESULTS for the period of:
26.10.2018</t>
  </si>
  <si>
    <t>CROSS BORDER CAPACITY ALLOCATION AUCTION RESULTS for the period of:
27-28.10.2018</t>
  </si>
  <si>
    <t>CROSS BORDER CAPACITY ALLOCATION AUCTION RESULTS for the period of:
29-31.10.2018</t>
  </si>
  <si>
    <t>NOTE: The deadline for transferring capacities for the month of OCTOBER is 25 SEPTEMBER 2018, 12:00(RO). _x000D_
The transfers are to be operated by the participants in the DAMAS platform and the corresponding annex for the transfer is to be sent  by email to: contracte.alocare@transelectrica.ro</t>
  </si>
  <si>
    <t>ATC = 240</t>
  </si>
  <si>
    <t>ATC = 650</t>
  </si>
  <si>
    <t>ATC =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</si>
</sst>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4"/>
      <name val="Arial"/>
      <family val="2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rgb="FFFF0000"/>
      <name val="Arial"/>
      <family val="2"/>
    </font>
    <font>
      <sz val="10"/>
      <color theme="0"/>
      <name val="Arial"/>
      <family val="2"/>
    </font>
    <font>
      <sz val="12"/>
      <name val="Arial"/>
      <family val="2"/>
      <charset val="238"/>
    </font>
    <font>
      <b/>
      <sz val="22"/>
      <color indexed="10"/>
      <name val="Arial"/>
      <family val="2"/>
      <charset val="238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  <charset val="238"/>
    </font>
    <font>
      <sz val="10"/>
      <color rgb="FFFF0000"/>
      <name val="Arial CE"/>
      <family val="2"/>
      <charset val="238"/>
    </font>
    <font>
      <sz val="10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8" fillId="3" borderId="0" applyNumberFormat="0" applyBorder="0" applyAlignment="0" applyProtection="0"/>
    <xf numFmtId="0" fontId="6" fillId="7" borderId="1" applyNumberFormat="0" applyAlignment="0" applyProtection="0"/>
    <xf numFmtId="0" fontId="20" fillId="20" borderId="1" applyNumberFormat="0" applyAlignment="0" applyProtection="0"/>
    <xf numFmtId="0" fontId="11" fillId="21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1" borderId="2" applyNumberFormat="0" applyAlignment="0" applyProtection="0"/>
    <xf numFmtId="0" fontId="1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6" fillId="7" borderId="1" applyNumberFormat="0" applyAlignment="0" applyProtection="0"/>
    <xf numFmtId="0" fontId="2" fillId="22" borderId="7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4" fillId="4" borderId="0" applyNumberFormat="0" applyBorder="0" applyAlignment="0" applyProtection="0"/>
    <xf numFmtId="0" fontId="15" fillId="20" borderId="8" applyNumberFormat="0" applyAlignment="0" applyProtection="0"/>
    <xf numFmtId="0" fontId="13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2" fillId="0" borderId="0"/>
    <xf numFmtId="0" fontId="2" fillId="0" borderId="0"/>
    <xf numFmtId="0" fontId="2" fillId="22" borderId="7" applyNumberFormat="0" applyFont="0" applyAlignment="0" applyProtection="0"/>
    <xf numFmtId="0" fontId="17" fillId="0" borderId="9" applyNumberFormat="0" applyFill="0" applyAlignment="0" applyProtection="0"/>
    <xf numFmtId="0" fontId="15" fillId="20" borderId="8" applyNumberFormat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0" borderId="1" applyNumberFormat="0" applyAlignment="0" applyProtection="0"/>
    <xf numFmtId="0" fontId="7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2" fillId="0" borderId="0"/>
    <xf numFmtId="0" fontId="25" fillId="0" borderId="0"/>
    <xf numFmtId="0" fontId="24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</cellStyleXfs>
  <cellXfs count="192">
    <xf numFmtId="0" fontId="0" fillId="0" borderId="0" xfId="0"/>
    <xf numFmtId="0" fontId="2" fillId="0" borderId="0" xfId="0" applyFont="1"/>
    <xf numFmtId="0" fontId="1" fillId="0" borderId="0" xfId="0" applyFont="1"/>
    <xf numFmtId="0" fontId="28" fillId="35" borderId="10" xfId="0" applyFont="1" applyFill="1" applyBorder="1" applyAlignment="1">
      <alignment horizontal="center" vertical="center"/>
    </xf>
    <xf numFmtId="0" fontId="28" fillId="36" borderId="10" xfId="0" applyFont="1" applyFill="1" applyBorder="1" applyAlignment="1">
      <alignment horizontal="center" vertical="center"/>
    </xf>
    <xf numFmtId="0" fontId="3" fillId="0" borderId="0" xfId="0" applyFont="1"/>
    <xf numFmtId="0" fontId="32" fillId="0" borderId="12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5" xfId="0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horizontal="center" vertical="center" wrapText="1"/>
    </xf>
    <xf numFmtId="0" fontId="1" fillId="24" borderId="28" xfId="0" applyFont="1" applyFill="1" applyBorder="1" applyAlignment="1">
      <alignment horizontal="center" vertical="center" wrapText="1"/>
    </xf>
    <xf numFmtId="49" fontId="1" fillId="24" borderId="23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" fontId="34" fillId="0" borderId="39" xfId="0" applyNumberFormat="1" applyFont="1" applyFill="1" applyBorder="1" applyAlignment="1">
      <alignment horizontal="center" vertical="center" wrapText="1"/>
    </xf>
    <xf numFmtId="4" fontId="35" fillId="0" borderId="17" xfId="0" applyNumberFormat="1" applyFont="1" applyFill="1" applyBorder="1" applyAlignment="1">
      <alignment horizontal="center" wrapText="1"/>
    </xf>
    <xf numFmtId="0" fontId="1" fillId="25" borderId="28" xfId="0" applyFont="1" applyFill="1" applyBorder="1" applyAlignment="1">
      <alignment horizontal="center" vertical="center" wrapText="1"/>
    </xf>
    <xf numFmtId="49" fontId="1" fillId="25" borderId="23" xfId="0" applyNumberFormat="1" applyFont="1" applyFill="1" applyBorder="1" applyAlignment="1">
      <alignment horizontal="center" vertical="center" wrapText="1"/>
    </xf>
    <xf numFmtId="1" fontId="34" fillId="0" borderId="29" xfId="0" applyNumberFormat="1" applyFont="1" applyFill="1" applyBorder="1" applyAlignment="1">
      <alignment horizontal="center" vertical="center" wrapText="1"/>
    </xf>
    <xf numFmtId="0" fontId="1" fillId="30" borderId="28" xfId="0" applyFont="1" applyFill="1" applyBorder="1" applyAlignment="1">
      <alignment horizontal="center" vertical="center" wrapText="1"/>
    </xf>
    <xf numFmtId="49" fontId="1" fillId="30" borderId="23" xfId="0" applyNumberFormat="1" applyFont="1" applyFill="1" applyBorder="1" applyAlignment="1">
      <alignment horizontal="center" vertical="center" wrapText="1"/>
    </xf>
    <xf numFmtId="1" fontId="34" fillId="0" borderId="41" xfId="0" applyNumberFormat="1" applyFont="1" applyFill="1" applyBorder="1" applyAlignment="1">
      <alignment horizontal="center" vertical="center" wrapText="1"/>
    </xf>
    <xf numFmtId="0" fontId="1" fillId="38" borderId="28" xfId="0" applyFont="1" applyFill="1" applyBorder="1" applyAlignment="1">
      <alignment horizontal="center" vertical="center" wrapText="1"/>
    </xf>
    <xf numFmtId="49" fontId="1" fillId="38" borderId="23" xfId="0" applyNumberFormat="1" applyFont="1" applyFill="1" applyBorder="1" applyAlignment="1">
      <alignment horizontal="center" vertical="center" wrapText="1"/>
    </xf>
    <xf numFmtId="4" fontId="35" fillId="0" borderId="33" xfId="0" applyNumberFormat="1" applyFont="1" applyFill="1" applyBorder="1" applyAlignment="1">
      <alignment horizontal="center" wrapText="1"/>
    </xf>
    <xf numFmtId="0" fontId="1" fillId="26" borderId="28" xfId="0" applyFont="1" applyFill="1" applyBorder="1" applyAlignment="1">
      <alignment horizontal="center" vertical="center" wrapText="1"/>
    </xf>
    <xf numFmtId="49" fontId="1" fillId="26" borderId="23" xfId="0" applyNumberFormat="1" applyFont="1" applyFill="1" applyBorder="1" applyAlignment="1">
      <alignment horizontal="center" vertical="center" wrapText="1"/>
    </xf>
    <xf numFmtId="1" fontId="34" fillId="0" borderId="44" xfId="0" applyNumberFormat="1" applyFont="1" applyFill="1" applyBorder="1" applyAlignment="1">
      <alignment horizontal="center" vertical="center" wrapText="1"/>
    </xf>
    <xf numFmtId="4" fontId="35" fillId="0" borderId="10" xfId="0" applyNumberFormat="1" applyFont="1" applyFill="1" applyBorder="1" applyAlignment="1">
      <alignment horizontal="center" wrapText="1"/>
    </xf>
    <xf numFmtId="49" fontId="1" fillId="27" borderId="10" xfId="0" applyNumberFormat="1" applyFont="1" applyFill="1" applyBorder="1" applyAlignment="1">
      <alignment horizontal="center" vertical="center" wrapText="1"/>
    </xf>
    <xf numFmtId="1" fontId="36" fillId="28" borderId="12" xfId="0" applyNumberFormat="1" applyFont="1" applyFill="1" applyBorder="1" applyAlignment="1">
      <alignment horizontal="center" vertical="center" wrapText="1"/>
    </xf>
    <xf numFmtId="4" fontId="36" fillId="28" borderId="12" xfId="0" applyNumberFormat="1" applyFont="1" applyFill="1" applyBorder="1" applyAlignment="1">
      <alignment horizontal="center" vertical="center" wrapText="1"/>
    </xf>
    <xf numFmtId="0" fontId="31" fillId="31" borderId="20" xfId="90" applyFont="1" applyFill="1" applyBorder="1" applyAlignment="1">
      <alignment horizontal="center" vertical="center" wrapText="1"/>
    </xf>
    <xf numFmtId="0" fontId="31" fillId="31" borderId="22" xfId="90" applyFont="1" applyFill="1" applyBorder="1" applyAlignment="1">
      <alignment horizontal="center" vertical="center" wrapText="1"/>
    </xf>
    <xf numFmtId="0" fontId="31" fillId="0" borderId="0" xfId="0" applyFont="1"/>
    <xf numFmtId="0" fontId="28" fillId="35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8" fillId="37" borderId="10" xfId="0" applyFont="1" applyFill="1" applyBorder="1" applyAlignment="1">
      <alignment horizontal="center" vertical="center"/>
    </xf>
    <xf numFmtId="0" fontId="31" fillId="25" borderId="47" xfId="90" applyFont="1" applyFill="1" applyBorder="1" applyAlignment="1">
      <alignment horizontal="center" vertical="center"/>
    </xf>
    <xf numFmtId="0" fontId="31" fillId="25" borderId="49" xfId="90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0" fontId="28" fillId="36" borderId="39" xfId="0" applyFont="1" applyFill="1" applyBorder="1" applyAlignment="1">
      <alignment horizontal="center" vertical="center"/>
    </xf>
    <xf numFmtId="0" fontId="28" fillId="35" borderId="39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4" fontId="3" fillId="0" borderId="39" xfId="0" applyNumberFormat="1" applyFont="1" applyBorder="1" applyAlignment="1">
      <alignment horizontal="center" vertical="center"/>
    </xf>
    <xf numFmtId="0" fontId="1" fillId="35" borderId="53" xfId="86" applyFont="1" applyFill="1" applyBorder="1" applyAlignment="1">
      <alignment horizontal="center" vertical="center" wrapText="1"/>
    </xf>
    <xf numFmtId="0" fontId="1" fillId="36" borderId="54" xfId="86" applyFont="1" applyFill="1" applyBorder="1" applyAlignment="1">
      <alignment horizontal="center" vertical="center" wrapText="1"/>
    </xf>
    <xf numFmtId="0" fontId="1" fillId="37" borderId="54" xfId="86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28" fillId="36" borderId="26" xfId="0" applyFont="1" applyFill="1" applyBorder="1" applyAlignment="1">
      <alignment horizontal="center" vertical="center"/>
    </xf>
    <xf numFmtId="0" fontId="28" fillId="35" borderId="26" xfId="0" applyFont="1" applyFill="1" applyBorder="1" applyAlignment="1">
      <alignment horizontal="center" vertical="center"/>
    </xf>
    <xf numFmtId="0" fontId="28" fillId="37" borderId="26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4" fontId="3" fillId="0" borderId="26" xfId="0" applyNumberFormat="1" applyFont="1" applyBorder="1" applyAlignment="1">
      <alignment horizontal="center" vertical="center"/>
    </xf>
    <xf numFmtId="0" fontId="29" fillId="0" borderId="55" xfId="90" applyFont="1" applyBorder="1" applyAlignment="1">
      <alignment vertical="center"/>
    </xf>
    <xf numFmtId="0" fontId="29" fillId="0" borderId="56" xfId="90" applyFont="1" applyBorder="1" applyAlignment="1">
      <alignment vertical="center"/>
    </xf>
    <xf numFmtId="0" fontId="2" fillId="25" borderId="26" xfId="90" applyNumberFormat="1" applyFont="1" applyFill="1" applyBorder="1" applyAlignment="1">
      <alignment horizontal="center" vertical="center"/>
    </xf>
    <xf numFmtId="0" fontId="2" fillId="25" borderId="10" xfId="90" applyNumberFormat="1" applyFont="1" applyFill="1" applyBorder="1" applyAlignment="1">
      <alignment horizontal="center" vertical="center"/>
    </xf>
    <xf numFmtId="0" fontId="2" fillId="34" borderId="57" xfId="90" applyFont="1" applyFill="1" applyBorder="1" applyAlignment="1">
      <alignment horizontal="center" vertical="center"/>
    </xf>
    <xf numFmtId="0" fontId="2" fillId="34" borderId="26" xfId="90" applyFont="1" applyFill="1" applyBorder="1" applyAlignment="1">
      <alignment horizontal="center" vertical="center"/>
    </xf>
    <xf numFmtId="0" fontId="2" fillId="34" borderId="35" xfId="90" applyFont="1" applyFill="1" applyBorder="1" applyAlignment="1">
      <alignment horizontal="center" vertical="center"/>
    </xf>
    <xf numFmtId="0" fontId="2" fillId="34" borderId="10" xfId="90" applyFont="1" applyFill="1" applyBorder="1" applyAlignment="1">
      <alignment horizontal="center" vertical="center"/>
    </xf>
    <xf numFmtId="0" fontId="2" fillId="34" borderId="58" xfId="90" applyFont="1" applyFill="1" applyBorder="1" applyAlignment="1">
      <alignment horizontal="center" vertical="center"/>
    </xf>
    <xf numFmtId="0" fontId="2" fillId="34" borderId="50" xfId="90" applyFont="1" applyFill="1" applyBorder="1" applyAlignment="1">
      <alignment horizontal="center" vertical="center"/>
    </xf>
    <xf numFmtId="0" fontId="28" fillId="36" borderId="48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" fontId="3" fillId="0" borderId="49" xfId="0" applyNumberFormat="1" applyFont="1" applyBorder="1" applyAlignment="1">
      <alignment horizontal="center" vertical="center"/>
    </xf>
    <xf numFmtId="14" fontId="3" fillId="25" borderId="60" xfId="0" applyNumberFormat="1" applyFont="1" applyFill="1" applyBorder="1" applyAlignment="1">
      <alignment horizontal="center" vertical="center"/>
    </xf>
    <xf numFmtId="0" fontId="2" fillId="25" borderId="57" xfId="90" applyFont="1" applyFill="1" applyBorder="1" applyAlignment="1">
      <alignment horizontal="center" vertical="center"/>
    </xf>
    <xf numFmtId="14" fontId="3" fillId="25" borderId="61" xfId="0" applyNumberFormat="1" applyFont="1" applyFill="1" applyBorder="1" applyAlignment="1">
      <alignment horizontal="center" vertical="center"/>
    </xf>
    <xf numFmtId="0" fontId="2" fillId="25" borderId="35" xfId="90" applyFont="1" applyFill="1" applyBorder="1" applyAlignment="1">
      <alignment horizontal="center" vertical="center"/>
    </xf>
    <xf numFmtId="14" fontId="3" fillId="34" borderId="60" xfId="0" applyNumberFormat="1" applyFont="1" applyFill="1" applyBorder="1" applyAlignment="1">
      <alignment horizontal="center" vertical="center"/>
    </xf>
    <xf numFmtId="14" fontId="3" fillId="34" borderId="61" xfId="0" applyNumberFormat="1" applyFont="1" applyFill="1" applyBorder="1" applyAlignment="1">
      <alignment horizontal="center" vertical="center"/>
    </xf>
    <xf numFmtId="14" fontId="3" fillId="34" borderId="64" xfId="0" applyNumberFormat="1" applyFont="1" applyFill="1" applyBorder="1" applyAlignment="1">
      <alignment horizontal="center" vertical="center"/>
    </xf>
    <xf numFmtId="14" fontId="3" fillId="34" borderId="62" xfId="0" applyNumberFormat="1" applyFont="1" applyFill="1" applyBorder="1" applyAlignment="1">
      <alignment horizontal="center" vertical="center"/>
    </xf>
    <xf numFmtId="0" fontId="2" fillId="34" borderId="63" xfId="90" applyFont="1" applyFill="1" applyBorder="1" applyAlignment="1">
      <alignment horizontal="center" vertical="center"/>
    </xf>
    <xf numFmtId="0" fontId="2" fillId="34" borderId="21" xfId="90" applyFont="1" applyFill="1" applyBorder="1" applyAlignment="1">
      <alignment horizontal="center" vertical="center"/>
    </xf>
    <xf numFmtId="0" fontId="31" fillId="34" borderId="47" xfId="90" applyFont="1" applyFill="1" applyBorder="1" applyAlignment="1">
      <alignment horizontal="center" vertical="center"/>
    </xf>
    <xf numFmtId="0" fontId="31" fillId="34" borderId="49" xfId="90" applyFont="1" applyFill="1" applyBorder="1" applyAlignment="1">
      <alignment horizontal="center" vertical="center"/>
    </xf>
    <xf numFmtId="0" fontId="31" fillId="34" borderId="51" xfId="90" applyFont="1" applyFill="1" applyBorder="1" applyAlignment="1">
      <alignment horizontal="center" vertical="center"/>
    </xf>
    <xf numFmtId="0" fontId="31" fillId="34" borderId="65" xfId="90" applyFont="1" applyFill="1" applyBorder="1" applyAlignment="1">
      <alignment horizontal="center" vertical="center"/>
    </xf>
    <xf numFmtId="0" fontId="2" fillId="34" borderId="12" xfId="90" applyFont="1" applyFill="1" applyBorder="1" applyAlignment="1">
      <alignment horizontal="center" vertical="center"/>
    </xf>
    <xf numFmtId="0" fontId="1" fillId="27" borderId="10" xfId="0" applyFont="1" applyFill="1" applyBorder="1" applyAlignment="1">
      <alignment horizontal="center" vertical="center" wrapText="1"/>
    </xf>
    <xf numFmtId="0" fontId="41" fillId="25" borderId="23" xfId="90" applyFont="1" applyFill="1" applyBorder="1" applyAlignment="1">
      <alignment horizontal="center" vertical="center"/>
    </xf>
    <xf numFmtId="0" fontId="2" fillId="25" borderId="26" xfId="90" applyFont="1" applyFill="1" applyBorder="1" applyAlignment="1">
      <alignment horizontal="center" vertical="center"/>
    </xf>
    <xf numFmtId="17" fontId="40" fillId="25" borderId="67" xfId="0" applyNumberFormat="1" applyFont="1" applyFill="1" applyBorder="1" applyAlignment="1">
      <alignment horizontal="center" vertical="center"/>
    </xf>
    <xf numFmtId="0" fontId="2" fillId="25" borderId="50" xfId="90" applyFont="1" applyFill="1" applyBorder="1" applyAlignment="1">
      <alignment horizontal="center" vertical="center"/>
    </xf>
    <xf numFmtId="0" fontId="41" fillId="25" borderId="50" xfId="90" applyFont="1" applyFill="1" applyBorder="1" applyAlignment="1">
      <alignment horizontal="center" vertical="center"/>
    </xf>
    <xf numFmtId="0" fontId="42" fillId="32" borderId="50" xfId="90" applyFont="1" applyFill="1" applyBorder="1" applyAlignment="1">
      <alignment horizontal="center" vertical="center"/>
    </xf>
    <xf numFmtId="0" fontId="28" fillId="36" borderId="50" xfId="0" applyFont="1" applyFill="1" applyBorder="1" applyAlignment="1">
      <alignment horizontal="center" vertical="center"/>
    </xf>
    <xf numFmtId="0" fontId="28" fillId="35" borderId="50" xfId="0" applyFont="1" applyFill="1" applyBorder="1" applyAlignment="1">
      <alignment horizontal="center" vertical="center"/>
    </xf>
    <xf numFmtId="0" fontId="28" fillId="37" borderId="50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17" fontId="40" fillId="25" borderId="28" xfId="0" applyNumberFormat="1" applyFont="1" applyFill="1" applyBorder="1" applyAlignment="1">
      <alignment horizontal="center" vertical="center"/>
    </xf>
    <xf numFmtId="0" fontId="2" fillId="25" borderId="23" xfId="90" applyFont="1" applyFill="1" applyBorder="1" applyAlignment="1">
      <alignment horizontal="center" vertical="center"/>
    </xf>
    <xf numFmtId="0" fontId="42" fillId="32" borderId="23" xfId="90" applyFont="1" applyFill="1" applyBorder="1" applyAlignment="1">
      <alignment horizontal="center" vertical="center"/>
    </xf>
    <xf numFmtId="0" fontId="28" fillId="36" borderId="23" xfId="0" applyFont="1" applyFill="1" applyBorder="1" applyAlignment="1">
      <alignment horizontal="center" vertical="center"/>
    </xf>
    <xf numFmtId="0" fontId="28" fillId="35" borderId="23" xfId="0" applyFont="1" applyFill="1" applyBorder="1" applyAlignment="1">
      <alignment horizontal="center" vertical="center"/>
    </xf>
    <xf numFmtId="0" fontId="28" fillId="37" borderId="23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4" fontId="3" fillId="0" borderId="24" xfId="0" applyNumberFormat="1" applyFont="1" applyBorder="1" applyAlignment="1">
      <alignment horizontal="center" vertical="center"/>
    </xf>
    <xf numFmtId="0" fontId="43" fillId="40" borderId="35" xfId="0" applyFont="1" applyFill="1" applyBorder="1" applyAlignment="1">
      <alignment vertical="center"/>
    </xf>
    <xf numFmtId="0" fontId="44" fillId="0" borderId="56" xfId="90" applyFont="1" applyBorder="1" applyAlignment="1">
      <alignment vertical="center"/>
    </xf>
    <xf numFmtId="0" fontId="45" fillId="34" borderId="50" xfId="90" applyFont="1" applyFill="1" applyBorder="1" applyAlignment="1">
      <alignment horizontal="center" vertical="center"/>
    </xf>
    <xf numFmtId="0" fontId="45" fillId="0" borderId="0" xfId="0" applyFont="1"/>
    <xf numFmtId="0" fontId="3" fillId="34" borderId="33" xfId="90" applyFont="1" applyFill="1" applyBorder="1" applyAlignment="1">
      <alignment vertical="center"/>
    </xf>
    <xf numFmtId="14" fontId="3" fillId="34" borderId="45" xfId="0" applyNumberFormat="1" applyFont="1" applyFill="1" applyBorder="1" applyAlignment="1">
      <alignment horizontal="center" vertical="center"/>
    </xf>
    <xf numFmtId="0" fontId="2" fillId="34" borderId="58" xfId="90" applyNumberFormat="1" applyFont="1" applyFill="1" applyBorder="1" applyAlignment="1">
      <alignment horizontal="center" vertical="center"/>
    </xf>
    <xf numFmtId="0" fontId="2" fillId="34" borderId="50" xfId="90" applyNumberFormat="1" applyFont="1" applyFill="1" applyBorder="1" applyAlignment="1">
      <alignment horizontal="center" vertical="center"/>
    </xf>
    <xf numFmtId="14" fontId="3" fillId="25" borderId="48" xfId="0" applyNumberFormat="1" applyFont="1" applyFill="1" applyBorder="1" applyAlignment="1">
      <alignment horizontal="center" vertical="center"/>
    </xf>
    <xf numFmtId="0" fontId="2" fillId="25" borderId="10" xfId="90" applyFont="1" applyFill="1" applyBorder="1" applyAlignment="1">
      <alignment horizontal="center" vertical="center"/>
    </xf>
    <xf numFmtId="14" fontId="3" fillId="25" borderId="66" xfId="0" applyNumberFormat="1" applyFont="1" applyFill="1" applyBorder="1" applyAlignment="1">
      <alignment horizontal="center" vertical="center"/>
    </xf>
    <xf numFmtId="0" fontId="31" fillId="25" borderId="26" xfId="90" applyFont="1" applyFill="1" applyBorder="1" applyAlignment="1">
      <alignment horizontal="center" vertical="center"/>
    </xf>
    <xf numFmtId="0" fontId="31" fillId="25" borderId="10" xfId="90" applyFont="1" applyFill="1" applyBorder="1" applyAlignment="1">
      <alignment horizontal="center" vertical="center"/>
    </xf>
    <xf numFmtId="14" fontId="3" fillId="25" borderId="67" xfId="0" applyNumberFormat="1" applyFont="1" applyFill="1" applyBorder="1" applyAlignment="1">
      <alignment horizontal="center" vertical="center"/>
    </xf>
    <xf numFmtId="0" fontId="2" fillId="34" borderId="29" xfId="90" applyNumberFormat="1" applyFont="1" applyFill="1" applyBorder="1" applyAlignment="1">
      <alignment horizontal="center" vertical="center"/>
    </xf>
    <xf numFmtId="0" fontId="2" fillId="34" borderId="39" xfId="90" applyNumberFormat="1" applyFont="1" applyFill="1" applyBorder="1" applyAlignment="1">
      <alignment horizontal="center" vertical="center"/>
    </xf>
    <xf numFmtId="0" fontId="31" fillId="34" borderId="17" xfId="90" applyFont="1" applyFill="1" applyBorder="1" applyAlignment="1">
      <alignment horizontal="center" vertical="center"/>
    </xf>
    <xf numFmtId="0" fontId="28" fillId="37" borderId="39" xfId="0" applyFont="1" applyFill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2" fillId="25" borderId="50" xfId="90" applyNumberFormat="1" applyFont="1" applyFill="1" applyBorder="1" applyAlignment="1">
      <alignment horizontal="center" vertical="center"/>
    </xf>
    <xf numFmtId="0" fontId="31" fillId="25" borderId="50" xfId="9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4" fontId="3" fillId="31" borderId="51" xfId="0" applyNumberFormat="1" applyFont="1" applyFill="1" applyBorder="1" applyAlignment="1">
      <alignment horizontal="center" vertical="center"/>
    </xf>
    <xf numFmtId="4" fontId="3" fillId="0" borderId="41" xfId="0" applyNumberFormat="1" applyFont="1" applyBorder="1" applyAlignment="1">
      <alignment horizontal="center" vertical="center"/>
    </xf>
    <xf numFmtId="4" fontId="3" fillId="0" borderId="65" xfId="0" applyNumberFormat="1" applyFont="1" applyBorder="1" applyAlignment="1">
      <alignment horizontal="center" vertical="center"/>
    </xf>
    <xf numFmtId="4" fontId="3" fillId="0" borderId="21" xfId="0" applyNumberFormat="1" applyFont="1" applyBorder="1" applyAlignment="1">
      <alignment horizontal="center" vertical="center"/>
    </xf>
    <xf numFmtId="0" fontId="1" fillId="28" borderId="12" xfId="0" applyFont="1" applyFill="1" applyBorder="1" applyAlignment="1">
      <alignment horizontal="center" vertical="center" wrapText="1"/>
    </xf>
    <xf numFmtId="0" fontId="1" fillId="28" borderId="3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9" borderId="0" xfId="0" applyFill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0" fontId="1" fillId="39" borderId="10" xfId="0" applyFont="1" applyFill="1" applyBorder="1" applyAlignment="1">
      <alignment horizontal="center" vertical="center" wrapText="1"/>
    </xf>
    <xf numFmtId="49" fontId="36" fillId="28" borderId="31" xfId="0" applyNumberFormat="1" applyFont="1" applyFill="1" applyBorder="1" applyAlignment="1">
      <alignment horizontal="center" vertical="center" wrapText="1"/>
    </xf>
    <xf numFmtId="49" fontId="36" fillId="28" borderId="34" xfId="0" applyNumberFormat="1" applyFont="1" applyFill="1" applyBorder="1" applyAlignment="1">
      <alignment horizontal="center" vertical="center" wrapText="1"/>
    </xf>
    <xf numFmtId="49" fontId="37" fillId="0" borderId="0" xfId="0" applyNumberFormat="1" applyFont="1" applyFill="1" applyBorder="1" applyAlignment="1">
      <alignment horizontal="center" vertical="center"/>
    </xf>
    <xf numFmtId="1" fontId="37" fillId="0" borderId="0" xfId="0" applyNumberFormat="1" applyFont="1" applyFill="1" applyBorder="1" applyAlignment="1">
      <alignment horizontal="center" vertical="center"/>
    </xf>
    <xf numFmtId="0" fontId="1" fillId="30" borderId="36" xfId="0" applyFont="1" applyFill="1" applyBorder="1" applyAlignment="1">
      <alignment horizontal="center" vertical="center" wrapText="1"/>
    </xf>
    <xf numFmtId="0" fontId="1" fillId="30" borderId="11" xfId="0" applyFont="1" applyFill="1" applyBorder="1" applyAlignment="1">
      <alignment horizontal="center" vertical="center" wrapText="1"/>
    </xf>
    <xf numFmtId="0" fontId="1" fillId="30" borderId="37" xfId="0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1" fillId="24" borderId="32" xfId="0" applyFont="1" applyFill="1" applyBorder="1" applyAlignment="1">
      <alignment horizontal="center" vertical="center" wrapText="1"/>
    </xf>
    <xf numFmtId="0" fontId="1" fillId="24" borderId="38" xfId="0" applyFont="1" applyFill="1" applyBorder="1" applyAlignment="1">
      <alignment horizontal="center" vertical="center" wrapText="1"/>
    </xf>
    <xf numFmtId="49" fontId="34" fillId="0" borderId="43" xfId="0" applyNumberFormat="1" applyFont="1" applyFill="1" applyBorder="1" applyAlignment="1">
      <alignment horizontal="center" vertical="center" wrapText="1"/>
    </xf>
    <xf numFmtId="49" fontId="34" fillId="0" borderId="42" xfId="0" applyNumberFormat="1" applyFont="1" applyFill="1" applyBorder="1" applyAlignment="1">
      <alignment horizontal="center" vertical="center" wrapText="1"/>
    </xf>
    <xf numFmtId="0" fontId="1" fillId="38" borderId="32" xfId="0" applyFont="1" applyFill="1" applyBorder="1" applyAlignment="1">
      <alignment horizontal="center" vertical="center" wrapText="1"/>
    </xf>
    <xf numFmtId="0" fontId="1" fillId="38" borderId="38" xfId="0" applyFont="1" applyFill="1" applyBorder="1" applyAlignment="1">
      <alignment horizontal="center" vertical="center" wrapText="1"/>
    </xf>
    <xf numFmtId="4" fontId="1" fillId="0" borderId="12" xfId="0" applyNumberFormat="1" applyFont="1" applyFill="1" applyBorder="1" applyAlignment="1">
      <alignment horizontal="center" wrapText="1"/>
    </xf>
    <xf numFmtId="4" fontId="1" fillId="0" borderId="39" xfId="0" applyNumberFormat="1" applyFont="1" applyFill="1" applyBorder="1" applyAlignment="1">
      <alignment horizontal="center" wrapText="1"/>
    </xf>
    <xf numFmtId="49" fontId="34" fillId="0" borderId="40" xfId="0" applyNumberFormat="1" applyFont="1" applyFill="1" applyBorder="1" applyAlignment="1">
      <alignment horizontal="center" vertical="center" wrapText="1"/>
    </xf>
    <xf numFmtId="49" fontId="34" fillId="0" borderId="41" xfId="0" applyNumberFormat="1" applyFont="1" applyFill="1" applyBorder="1" applyAlignment="1">
      <alignment horizontal="center" vertical="center" wrapText="1"/>
    </xf>
    <xf numFmtId="0" fontId="1" fillId="26" borderId="32" xfId="0" applyFont="1" applyFill="1" applyBorder="1" applyAlignment="1">
      <alignment horizontal="center" vertical="center" wrapText="1"/>
    </xf>
    <xf numFmtId="0" fontId="1" fillId="26" borderId="38" xfId="0" applyFont="1" applyFill="1" applyBorder="1" applyAlignment="1">
      <alignment horizontal="center" vertical="center" wrapText="1"/>
    </xf>
    <xf numFmtId="0" fontId="1" fillId="28" borderId="10" xfId="0" applyFont="1" applyFill="1" applyBorder="1" applyAlignment="1">
      <alignment horizontal="center" vertical="center" wrapText="1"/>
    </xf>
    <xf numFmtId="49" fontId="34" fillId="0" borderId="27" xfId="0" applyNumberFormat="1" applyFont="1" applyFill="1" applyBorder="1" applyAlignment="1">
      <alignment horizontal="center" vertical="center" wrapText="1"/>
    </xf>
    <xf numFmtId="49" fontId="34" fillId="0" borderId="39" xfId="0" applyNumberFormat="1" applyFont="1" applyFill="1" applyBorder="1" applyAlignment="1">
      <alignment horizontal="center" vertical="center" wrapText="1"/>
    </xf>
    <xf numFmtId="0" fontId="1" fillId="25" borderId="23" xfId="0" applyFont="1" applyFill="1" applyBorder="1" applyAlignment="1">
      <alignment horizontal="center" vertical="center" wrapText="1"/>
    </xf>
    <xf numFmtId="0" fontId="1" fillId="25" borderId="24" xfId="0" applyFont="1" applyFill="1" applyBorder="1" applyAlignment="1">
      <alignment horizontal="center" vertical="center" wrapText="1"/>
    </xf>
    <xf numFmtId="49" fontId="34" fillId="0" borderId="25" xfId="0" applyNumberFormat="1" applyFont="1" applyFill="1" applyBorder="1" applyAlignment="1">
      <alignment horizontal="center" vertical="center" wrapText="1"/>
    </xf>
    <xf numFmtId="49" fontId="34" fillId="0" borderId="29" xfId="0" applyNumberFormat="1" applyFont="1" applyFill="1" applyBorder="1" applyAlignment="1">
      <alignment horizontal="center" vertical="center" wrapText="1"/>
    </xf>
    <xf numFmtId="0" fontId="1" fillId="30" borderId="23" xfId="0" applyFont="1" applyFill="1" applyBorder="1" applyAlignment="1">
      <alignment horizontal="center" vertical="center" wrapText="1"/>
    </xf>
    <xf numFmtId="0" fontId="1" fillId="30" borderId="2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wrapText="1"/>
    </xf>
    <xf numFmtId="4" fontId="1" fillId="0" borderId="10" xfId="0" applyNumberFormat="1" applyFont="1" applyFill="1" applyBorder="1" applyAlignment="1">
      <alignment horizontal="center" wrapText="1"/>
    </xf>
    <xf numFmtId="0" fontId="1" fillId="27" borderId="10" xfId="0" applyFont="1" applyFill="1" applyBorder="1" applyAlignment="1">
      <alignment horizontal="center" vertical="center" wrapText="1"/>
    </xf>
    <xf numFmtId="0" fontId="1" fillId="29" borderId="0" xfId="0" applyNumberFormat="1" applyFont="1" applyFill="1" applyBorder="1" applyAlignment="1">
      <alignment horizontal="center" vertical="center" wrapText="1"/>
    </xf>
    <xf numFmtId="0" fontId="3" fillId="34" borderId="24" xfId="90" applyFont="1" applyFill="1" applyBorder="1" applyAlignment="1">
      <alignment horizontal="center" vertical="center"/>
    </xf>
    <xf numFmtId="0" fontId="3" fillId="34" borderId="17" xfId="90" applyFont="1" applyFill="1" applyBorder="1" applyAlignment="1">
      <alignment horizontal="center" vertical="center"/>
    </xf>
    <xf numFmtId="0" fontId="3" fillId="33" borderId="28" xfId="90" applyFont="1" applyFill="1" applyBorder="1" applyAlignment="1">
      <alignment horizontal="center" vertical="center" textRotation="90"/>
    </xf>
    <xf numFmtId="0" fontId="3" fillId="33" borderId="27" xfId="90" applyFont="1" applyFill="1" applyBorder="1" applyAlignment="1">
      <alignment horizontal="center" vertical="center" textRotation="90"/>
    </xf>
    <xf numFmtId="0" fontId="3" fillId="33" borderId="40" xfId="90" applyFont="1" applyFill="1" applyBorder="1" applyAlignment="1">
      <alignment horizontal="center" vertical="center" textRotation="90"/>
    </xf>
    <xf numFmtId="14" fontId="30" fillId="40" borderId="30" xfId="0" applyNumberFormat="1" applyFont="1" applyFill="1" applyBorder="1" applyAlignment="1">
      <alignment horizontal="center" vertical="center"/>
    </xf>
    <xf numFmtId="14" fontId="30" fillId="40" borderId="59" xfId="0" applyNumberFormat="1" applyFont="1" applyFill="1" applyBorder="1" applyAlignment="1">
      <alignment horizontal="center" vertical="center"/>
    </xf>
    <xf numFmtId="49" fontId="39" fillId="0" borderId="0" xfId="90" quotePrefix="1" applyNumberFormat="1" applyFont="1" applyBorder="1" applyAlignment="1">
      <alignment horizontal="center" vertical="center"/>
    </xf>
    <xf numFmtId="0" fontId="30" fillId="40" borderId="30" xfId="0" applyFont="1" applyFill="1" applyBorder="1" applyAlignment="1">
      <alignment horizontal="center" vertical="center" wrapText="1"/>
    </xf>
    <xf numFmtId="0" fontId="30" fillId="40" borderId="35" xfId="0" applyFont="1" applyFill="1" applyBorder="1" applyAlignment="1">
      <alignment horizontal="center" vertical="center" wrapText="1"/>
    </xf>
    <xf numFmtId="0" fontId="38" fillId="40" borderId="10" xfId="0" applyFont="1" applyFill="1" applyBorder="1" applyAlignment="1">
      <alignment horizontal="center" vertical="center"/>
    </xf>
    <xf numFmtId="0" fontId="1" fillId="31" borderId="19" xfId="90" applyFont="1" applyFill="1" applyBorder="1" applyAlignment="1">
      <alignment horizontal="center" vertical="center" wrapText="1"/>
    </xf>
    <xf numFmtId="0" fontId="1" fillId="31" borderId="20" xfId="90" applyFont="1" applyFill="1" applyBorder="1" applyAlignment="1">
      <alignment horizontal="center" vertical="center" wrapText="1"/>
    </xf>
    <xf numFmtId="0" fontId="3" fillId="30" borderId="45" xfId="90" applyFont="1" applyFill="1" applyBorder="1" applyAlignment="1">
      <alignment horizontal="center" vertical="center" textRotation="90"/>
    </xf>
    <xf numFmtId="0" fontId="3" fillId="30" borderId="46" xfId="90" applyFont="1" applyFill="1" applyBorder="1" applyAlignment="1">
      <alignment horizontal="center" vertical="center" textRotation="90"/>
    </xf>
    <xf numFmtId="0" fontId="40" fillId="25" borderId="45" xfId="90" applyFont="1" applyFill="1" applyBorder="1" applyAlignment="1">
      <alignment horizontal="center" vertical="center"/>
    </xf>
    <xf numFmtId="0" fontId="40" fillId="25" borderId="52" xfId="90" applyFont="1" applyFill="1" applyBorder="1" applyAlignment="1">
      <alignment horizontal="center" vertical="center"/>
    </xf>
    <xf numFmtId="0" fontId="3" fillId="25" borderId="45" xfId="90" applyFont="1" applyFill="1" applyBorder="1" applyAlignment="1">
      <alignment horizontal="center" vertical="center"/>
    </xf>
    <xf numFmtId="0" fontId="3" fillId="25" borderId="46" xfId="90" applyFont="1" applyFill="1" applyBorder="1" applyAlignment="1">
      <alignment horizontal="center" vertical="center"/>
    </xf>
    <xf numFmtId="0" fontId="3" fillId="25" borderId="52" xfId="90" applyFont="1" applyFill="1" applyBorder="1" applyAlignment="1">
      <alignment horizontal="center" vertical="center"/>
    </xf>
    <xf numFmtId="0" fontId="3" fillId="34" borderId="33" xfId="90" applyFont="1" applyFill="1" applyBorder="1" applyAlignment="1">
      <alignment horizontal="center" vertical="center"/>
    </xf>
  </cellXfs>
  <cellStyles count="97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3 2" xfId="93"/>
    <cellStyle name="Normal 3 3" xfId="94"/>
    <cellStyle name="Normal 3 3 2" xfId="95"/>
    <cellStyle name="Normal 3 4" xfId="92"/>
    <cellStyle name="Normal 4" xfId="85"/>
    <cellStyle name="Normal 4 2" xfId="86"/>
    <cellStyle name="Normal 5" xfId="87"/>
    <cellStyle name="Normal 5 2" xfId="88"/>
    <cellStyle name="Normal 6" xfId="89"/>
    <cellStyle name="Normal 7" xfId="91"/>
    <cellStyle name="Normal 8" xfId="96"/>
    <cellStyle name="Normal_Sheet1" xfId="90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1240573</xdr:colOff>
          <xdr:row>61</xdr:row>
          <xdr:rowOff>100593</xdr:rowOff>
        </xdr:from>
        <xdr:to>
          <xdr:col>40</xdr:col>
          <xdr:colOff>610762</xdr:colOff>
          <xdr:row>62</xdr:row>
          <xdr:rowOff>128471</xdr:rowOff>
        </xdr:to>
        <xdr:sp macro="" textlink="">
          <xdr:nvSpPr>
            <xdr:cNvPr id="15361" name="Control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1001287</xdr:colOff>
          <xdr:row>61</xdr:row>
          <xdr:rowOff>100593</xdr:rowOff>
        </xdr:from>
        <xdr:to>
          <xdr:col>41</xdr:col>
          <xdr:colOff>371475</xdr:colOff>
          <xdr:row>62</xdr:row>
          <xdr:rowOff>128471</xdr:rowOff>
        </xdr:to>
        <xdr:sp macro="" textlink="">
          <xdr:nvSpPr>
            <xdr:cNvPr id="15362" name="Control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1239412</xdr:colOff>
          <xdr:row>61</xdr:row>
          <xdr:rowOff>100593</xdr:rowOff>
        </xdr:from>
        <xdr:to>
          <xdr:col>41</xdr:col>
          <xdr:colOff>609600</xdr:colOff>
          <xdr:row>62</xdr:row>
          <xdr:rowOff>128471</xdr:rowOff>
        </xdr:to>
        <xdr:sp macro="" textlink="">
          <xdr:nvSpPr>
            <xdr:cNvPr id="15363" name="Control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1239412</xdr:colOff>
          <xdr:row>61</xdr:row>
          <xdr:rowOff>100593</xdr:rowOff>
        </xdr:from>
        <xdr:to>
          <xdr:col>41</xdr:col>
          <xdr:colOff>609600</xdr:colOff>
          <xdr:row>62</xdr:row>
          <xdr:rowOff>128471</xdr:rowOff>
        </xdr:to>
        <xdr:sp macro="" textlink="">
          <xdr:nvSpPr>
            <xdr:cNvPr id="15364" name="Control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1239412</xdr:colOff>
          <xdr:row>61</xdr:row>
          <xdr:rowOff>100593</xdr:rowOff>
        </xdr:from>
        <xdr:to>
          <xdr:col>41</xdr:col>
          <xdr:colOff>609600</xdr:colOff>
          <xdr:row>62</xdr:row>
          <xdr:rowOff>128471</xdr:rowOff>
        </xdr:to>
        <xdr:sp macro="" textlink="">
          <xdr:nvSpPr>
            <xdr:cNvPr id="15365" name="Control 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1239412</xdr:colOff>
          <xdr:row>61</xdr:row>
          <xdr:rowOff>100593</xdr:rowOff>
        </xdr:from>
        <xdr:to>
          <xdr:col>41</xdr:col>
          <xdr:colOff>609600</xdr:colOff>
          <xdr:row>62</xdr:row>
          <xdr:rowOff>128471</xdr:rowOff>
        </xdr:to>
        <xdr:sp macro="" textlink="">
          <xdr:nvSpPr>
            <xdr:cNvPr id="15366" name="Control 6" hidden="1">
              <a:extLst>
                <a:ext uri="{63B3BB69-23CF-44E3-9099-C40C66FF867C}">
                  <a14:compatExt spid="_x0000_s15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1239412</xdr:colOff>
          <xdr:row>61</xdr:row>
          <xdr:rowOff>100593</xdr:rowOff>
        </xdr:from>
        <xdr:to>
          <xdr:col>41</xdr:col>
          <xdr:colOff>609600</xdr:colOff>
          <xdr:row>62</xdr:row>
          <xdr:rowOff>128471</xdr:rowOff>
        </xdr:to>
        <xdr:sp macro="" textlink="">
          <xdr:nvSpPr>
            <xdr:cNvPr id="15367" name="Control 7" hidden="1">
              <a:extLst>
                <a:ext uri="{63B3BB69-23CF-44E3-9099-C40C66FF867C}">
                  <a14:compatExt spid="_x0000_s15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1239412</xdr:colOff>
          <xdr:row>61</xdr:row>
          <xdr:rowOff>100593</xdr:rowOff>
        </xdr:from>
        <xdr:to>
          <xdr:col>41</xdr:col>
          <xdr:colOff>609600</xdr:colOff>
          <xdr:row>62</xdr:row>
          <xdr:rowOff>128471</xdr:rowOff>
        </xdr:to>
        <xdr:sp macro="" textlink="">
          <xdr:nvSpPr>
            <xdr:cNvPr id="15368" name="Control 8" hidden="1">
              <a:extLst>
                <a:ext uri="{63B3BB69-23CF-44E3-9099-C40C66FF867C}">
                  <a14:compatExt spid="_x0000_s15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1239412</xdr:colOff>
          <xdr:row>61</xdr:row>
          <xdr:rowOff>100593</xdr:rowOff>
        </xdr:from>
        <xdr:to>
          <xdr:col>41</xdr:col>
          <xdr:colOff>609600</xdr:colOff>
          <xdr:row>62</xdr:row>
          <xdr:rowOff>128471</xdr:rowOff>
        </xdr:to>
        <xdr:sp macro="" textlink="">
          <xdr:nvSpPr>
            <xdr:cNvPr id="15369" name="Control 9" hidden="1">
              <a:extLst>
                <a:ext uri="{63B3BB69-23CF-44E3-9099-C40C66FF867C}">
                  <a14:compatExt spid="_x0000_s15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1239412</xdr:colOff>
          <xdr:row>61</xdr:row>
          <xdr:rowOff>100593</xdr:rowOff>
        </xdr:from>
        <xdr:to>
          <xdr:col>41</xdr:col>
          <xdr:colOff>609600</xdr:colOff>
          <xdr:row>62</xdr:row>
          <xdr:rowOff>128471</xdr:rowOff>
        </xdr:to>
        <xdr:sp macro="" textlink="">
          <xdr:nvSpPr>
            <xdr:cNvPr id="15370" name="Control 10" hidden="1">
              <a:extLst>
                <a:ext uri="{63B3BB69-23CF-44E3-9099-C40C66FF867C}">
                  <a14:compatExt spid="_x0000_s15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1239412</xdr:colOff>
          <xdr:row>61</xdr:row>
          <xdr:rowOff>100593</xdr:rowOff>
        </xdr:from>
        <xdr:to>
          <xdr:col>41</xdr:col>
          <xdr:colOff>609600</xdr:colOff>
          <xdr:row>62</xdr:row>
          <xdr:rowOff>128471</xdr:rowOff>
        </xdr:to>
        <xdr:sp macro="" textlink="">
          <xdr:nvSpPr>
            <xdr:cNvPr id="15371" name="Control 11" hidden="1">
              <a:extLst>
                <a:ext uri="{63B3BB69-23CF-44E3-9099-C40C66FF867C}">
                  <a14:compatExt spid="_x0000_s15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1239412</xdr:colOff>
          <xdr:row>61</xdr:row>
          <xdr:rowOff>100593</xdr:rowOff>
        </xdr:from>
        <xdr:to>
          <xdr:col>41</xdr:col>
          <xdr:colOff>609600</xdr:colOff>
          <xdr:row>62</xdr:row>
          <xdr:rowOff>128471</xdr:rowOff>
        </xdr:to>
        <xdr:sp macro="" textlink="">
          <xdr:nvSpPr>
            <xdr:cNvPr id="15372" name="Control 12" hidden="1">
              <a:extLst>
                <a:ext uri="{63B3BB69-23CF-44E3-9099-C40C66FF867C}">
                  <a14:compatExt spid="_x0000_s15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1239412</xdr:colOff>
          <xdr:row>61</xdr:row>
          <xdr:rowOff>100593</xdr:rowOff>
        </xdr:from>
        <xdr:to>
          <xdr:col>41</xdr:col>
          <xdr:colOff>609600</xdr:colOff>
          <xdr:row>62</xdr:row>
          <xdr:rowOff>128471</xdr:rowOff>
        </xdr:to>
        <xdr:sp macro="" textlink="">
          <xdr:nvSpPr>
            <xdr:cNvPr id="15373" name="Control 13" hidden="1">
              <a:extLst>
                <a:ext uri="{63B3BB69-23CF-44E3-9099-C40C66FF867C}">
                  <a14:compatExt spid="_x0000_s15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1239412</xdr:colOff>
          <xdr:row>61</xdr:row>
          <xdr:rowOff>100593</xdr:rowOff>
        </xdr:from>
        <xdr:to>
          <xdr:col>41</xdr:col>
          <xdr:colOff>609600</xdr:colOff>
          <xdr:row>62</xdr:row>
          <xdr:rowOff>128471</xdr:rowOff>
        </xdr:to>
        <xdr:sp macro="" textlink="">
          <xdr:nvSpPr>
            <xdr:cNvPr id="15374" name="Control 14" hidden="1">
              <a:extLst>
                <a:ext uri="{63B3BB69-23CF-44E3-9099-C40C66FF867C}">
                  <a14:compatExt spid="_x0000_s15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.xml"/><Relationship Id="rId13" Type="http://schemas.openxmlformats.org/officeDocument/2006/relationships/control" Target="../activeX/activeX10.xml"/><Relationship Id="rId18" Type="http://schemas.openxmlformats.org/officeDocument/2006/relationships/control" Target="../activeX/activeX14.xml"/><Relationship Id="rId3" Type="http://schemas.openxmlformats.org/officeDocument/2006/relationships/control" Target="../activeX/activeX1.xml"/><Relationship Id="rId7" Type="http://schemas.openxmlformats.org/officeDocument/2006/relationships/control" Target="../activeX/activeX4.xml"/><Relationship Id="rId12" Type="http://schemas.openxmlformats.org/officeDocument/2006/relationships/control" Target="../activeX/activeX9.xml"/><Relationship Id="rId17" Type="http://schemas.openxmlformats.org/officeDocument/2006/relationships/image" Target="../media/image2.emf"/><Relationship Id="rId2" Type="http://schemas.openxmlformats.org/officeDocument/2006/relationships/vmlDrawing" Target="../drawings/vmlDrawing1.vml"/><Relationship Id="rId16" Type="http://schemas.openxmlformats.org/officeDocument/2006/relationships/control" Target="../activeX/activeX13.xml"/><Relationship Id="rId1" Type="http://schemas.openxmlformats.org/officeDocument/2006/relationships/drawing" Target="../drawings/drawing1.xml"/><Relationship Id="rId6" Type="http://schemas.openxmlformats.org/officeDocument/2006/relationships/control" Target="../activeX/activeX3.xml"/><Relationship Id="rId11" Type="http://schemas.openxmlformats.org/officeDocument/2006/relationships/control" Target="../activeX/activeX8.xml"/><Relationship Id="rId5" Type="http://schemas.openxmlformats.org/officeDocument/2006/relationships/control" Target="../activeX/activeX2.xml"/><Relationship Id="rId15" Type="http://schemas.openxmlformats.org/officeDocument/2006/relationships/control" Target="../activeX/activeX12.xml"/><Relationship Id="rId10" Type="http://schemas.openxmlformats.org/officeDocument/2006/relationships/control" Target="../activeX/activeX7.xml"/><Relationship Id="rId4" Type="http://schemas.openxmlformats.org/officeDocument/2006/relationships/image" Target="../media/image1.emf"/><Relationship Id="rId9" Type="http://schemas.openxmlformats.org/officeDocument/2006/relationships/control" Target="../activeX/activeX6.xml"/><Relationship Id="rId14" Type="http://schemas.openxmlformats.org/officeDocument/2006/relationships/control" Target="../activeX/activeX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V65"/>
  <sheetViews>
    <sheetView tabSelected="1" zoomScale="82" zoomScaleNormal="82" workbookViewId="0">
      <pane ySplit="5" topLeftCell="A6" activePane="bottomLeft" state="frozen"/>
      <selection pane="bottomLeft" activeCell="A65" sqref="A65:AV65"/>
    </sheetView>
  </sheetViews>
  <sheetFormatPr defaultRowHeight="12.75" x14ac:dyDescent="0.2"/>
  <cols>
    <col min="1" max="120" width="20.7109375" customWidth="1"/>
  </cols>
  <sheetData>
    <row r="1" spans="1:48" x14ac:dyDescent="0.2">
      <c r="A1" s="139" t="s">
        <v>99</v>
      </c>
      <c r="B1" s="139"/>
      <c r="C1" s="139"/>
      <c r="D1" s="139"/>
      <c r="E1" s="139" t="s">
        <v>100</v>
      </c>
      <c r="F1" s="139"/>
      <c r="G1" s="139"/>
      <c r="H1" s="139"/>
      <c r="I1" s="139" t="s">
        <v>101</v>
      </c>
      <c r="J1" s="139"/>
      <c r="K1" s="139"/>
      <c r="L1" s="139"/>
      <c r="M1" s="139" t="s">
        <v>102</v>
      </c>
      <c r="N1" s="139"/>
      <c r="O1" s="139"/>
      <c r="P1" s="139"/>
      <c r="Q1" s="139" t="s">
        <v>103</v>
      </c>
      <c r="R1" s="139"/>
      <c r="S1" s="139"/>
      <c r="T1" s="139"/>
      <c r="U1" s="139" t="s">
        <v>107</v>
      </c>
      <c r="V1" s="139"/>
      <c r="W1" s="139"/>
      <c r="X1" s="139"/>
      <c r="Y1" s="139" t="s">
        <v>108</v>
      </c>
      <c r="Z1" s="139"/>
      <c r="AA1" s="139"/>
      <c r="AB1" s="139"/>
      <c r="AC1" s="139" t="s">
        <v>109</v>
      </c>
      <c r="AD1" s="139"/>
      <c r="AE1" s="139"/>
      <c r="AF1" s="139"/>
      <c r="AG1" s="139" t="s">
        <v>110</v>
      </c>
      <c r="AH1" s="139"/>
      <c r="AI1" s="139"/>
      <c r="AJ1" s="139"/>
      <c r="AK1" s="139" t="s">
        <v>111</v>
      </c>
      <c r="AL1" s="139"/>
      <c r="AM1" s="139"/>
      <c r="AN1" s="139"/>
      <c r="AO1" s="139" t="s">
        <v>96</v>
      </c>
      <c r="AP1" s="139"/>
      <c r="AQ1" s="139"/>
      <c r="AR1" s="139"/>
      <c r="AS1" s="139" t="s">
        <v>97</v>
      </c>
      <c r="AT1" s="139"/>
      <c r="AU1" s="139"/>
      <c r="AV1" s="139"/>
    </row>
    <row r="2" spans="1:48" x14ac:dyDescent="0.2">
      <c r="A2" s="140">
        <v>5</v>
      </c>
      <c r="B2" s="140"/>
      <c r="C2" s="140"/>
      <c r="D2" s="140"/>
      <c r="E2" s="140">
        <v>2</v>
      </c>
      <c r="F2" s="140"/>
      <c r="G2" s="140"/>
      <c r="H2" s="140"/>
      <c r="I2" s="140">
        <v>5</v>
      </c>
      <c r="J2" s="140"/>
      <c r="K2" s="140"/>
      <c r="L2" s="140"/>
      <c r="M2" s="140">
        <v>4</v>
      </c>
      <c r="N2" s="140"/>
      <c r="O2" s="140"/>
      <c r="P2" s="140"/>
      <c r="Q2" s="140">
        <v>3</v>
      </c>
      <c r="R2" s="140"/>
      <c r="S2" s="140"/>
      <c r="T2" s="140"/>
      <c r="U2" s="140">
        <v>2</v>
      </c>
      <c r="V2" s="140"/>
      <c r="W2" s="140"/>
      <c r="X2" s="140"/>
      <c r="Y2" s="140">
        <v>2</v>
      </c>
      <c r="Z2" s="140"/>
      <c r="AA2" s="140"/>
      <c r="AB2" s="140"/>
      <c r="AC2" s="140">
        <v>1</v>
      </c>
      <c r="AD2" s="140"/>
      <c r="AE2" s="140"/>
      <c r="AF2" s="140"/>
      <c r="AG2" s="140">
        <v>1</v>
      </c>
      <c r="AH2" s="140"/>
      <c r="AI2" s="140"/>
      <c r="AJ2" s="140"/>
      <c r="AK2" s="140">
        <v>1</v>
      </c>
      <c r="AL2" s="140"/>
      <c r="AM2" s="140"/>
      <c r="AN2" s="140"/>
      <c r="AO2" s="140">
        <v>2</v>
      </c>
      <c r="AP2" s="140"/>
      <c r="AQ2" s="140"/>
      <c r="AR2" s="140"/>
      <c r="AS2" s="140">
        <v>3</v>
      </c>
      <c r="AT2" s="140"/>
      <c r="AU2" s="140"/>
      <c r="AV2" s="140"/>
    </row>
    <row r="3" spans="1:48" ht="35.1" customHeight="1" x14ac:dyDescent="0.2">
      <c r="A3" s="141" t="s">
        <v>112</v>
      </c>
      <c r="B3" s="142"/>
      <c r="C3" s="142"/>
      <c r="D3" s="143"/>
      <c r="E3" s="141" t="s">
        <v>113</v>
      </c>
      <c r="F3" s="142"/>
      <c r="G3" s="142"/>
      <c r="H3" s="143"/>
      <c r="I3" s="141" t="s">
        <v>114</v>
      </c>
      <c r="J3" s="142"/>
      <c r="K3" s="142"/>
      <c r="L3" s="143"/>
      <c r="M3" s="141" t="s">
        <v>115</v>
      </c>
      <c r="N3" s="142"/>
      <c r="O3" s="142"/>
      <c r="P3" s="143"/>
      <c r="Q3" s="141" t="s">
        <v>116</v>
      </c>
      <c r="R3" s="142"/>
      <c r="S3" s="142"/>
      <c r="T3" s="143"/>
      <c r="U3" s="141" t="s">
        <v>117</v>
      </c>
      <c r="V3" s="142"/>
      <c r="W3" s="142"/>
      <c r="X3" s="143"/>
      <c r="Y3" s="141" t="s">
        <v>118</v>
      </c>
      <c r="Z3" s="142"/>
      <c r="AA3" s="142"/>
      <c r="AB3" s="143"/>
      <c r="AC3" s="141" t="s">
        <v>119</v>
      </c>
      <c r="AD3" s="142"/>
      <c r="AE3" s="142"/>
      <c r="AF3" s="143"/>
      <c r="AG3" s="141" t="s">
        <v>120</v>
      </c>
      <c r="AH3" s="142"/>
      <c r="AI3" s="142"/>
      <c r="AJ3" s="143"/>
      <c r="AK3" s="141" t="s">
        <v>121</v>
      </c>
      <c r="AL3" s="142"/>
      <c r="AM3" s="142"/>
      <c r="AN3" s="143"/>
      <c r="AO3" s="141" t="s">
        <v>122</v>
      </c>
      <c r="AP3" s="142"/>
      <c r="AQ3" s="142"/>
      <c r="AR3" s="143"/>
      <c r="AS3" s="141" t="s">
        <v>123</v>
      </c>
      <c r="AT3" s="142"/>
      <c r="AU3" s="142"/>
      <c r="AV3" s="143"/>
    </row>
    <row r="4" spans="1:48" ht="13.5" thickBot="1" x14ac:dyDescent="0.25">
      <c r="A4" s="144" t="s">
        <v>0</v>
      </c>
      <c r="B4" s="145"/>
      <c r="C4" s="6" t="s">
        <v>19</v>
      </c>
      <c r="D4" s="7" t="s">
        <v>20</v>
      </c>
      <c r="E4" s="144" t="s">
        <v>0</v>
      </c>
      <c r="F4" s="145"/>
      <c r="G4" s="6" t="s">
        <v>19</v>
      </c>
      <c r="H4" s="7" t="s">
        <v>20</v>
      </c>
      <c r="I4" s="144" t="s">
        <v>0</v>
      </c>
      <c r="J4" s="145"/>
      <c r="K4" s="6" t="s">
        <v>19</v>
      </c>
      <c r="L4" s="7" t="s">
        <v>20</v>
      </c>
      <c r="M4" s="144" t="s">
        <v>0</v>
      </c>
      <c r="N4" s="145"/>
      <c r="O4" s="6" t="s">
        <v>19</v>
      </c>
      <c r="P4" s="7" t="s">
        <v>20</v>
      </c>
      <c r="Q4" s="144" t="s">
        <v>0</v>
      </c>
      <c r="R4" s="145"/>
      <c r="S4" s="6" t="s">
        <v>19</v>
      </c>
      <c r="T4" s="7" t="s">
        <v>20</v>
      </c>
      <c r="U4" s="144" t="s">
        <v>0</v>
      </c>
      <c r="V4" s="145"/>
      <c r="W4" s="6" t="s">
        <v>19</v>
      </c>
      <c r="X4" s="7" t="s">
        <v>20</v>
      </c>
      <c r="Y4" s="144" t="s">
        <v>0</v>
      </c>
      <c r="Z4" s="145"/>
      <c r="AA4" s="6" t="s">
        <v>19</v>
      </c>
      <c r="AB4" s="7" t="s">
        <v>20</v>
      </c>
      <c r="AC4" s="144" t="s">
        <v>0</v>
      </c>
      <c r="AD4" s="145"/>
      <c r="AE4" s="6" t="s">
        <v>19</v>
      </c>
      <c r="AF4" s="7" t="s">
        <v>20</v>
      </c>
      <c r="AG4" s="144" t="s">
        <v>0</v>
      </c>
      <c r="AH4" s="145"/>
      <c r="AI4" s="6" t="s">
        <v>19</v>
      </c>
      <c r="AJ4" s="7" t="s">
        <v>20</v>
      </c>
      <c r="AK4" s="144" t="s">
        <v>0</v>
      </c>
      <c r="AL4" s="145"/>
      <c r="AM4" s="6" t="s">
        <v>19</v>
      </c>
      <c r="AN4" s="7" t="s">
        <v>20</v>
      </c>
      <c r="AO4" s="144" t="s">
        <v>0</v>
      </c>
      <c r="AP4" s="145"/>
      <c r="AQ4" s="6" t="s">
        <v>19</v>
      </c>
      <c r="AR4" s="7" t="s">
        <v>20</v>
      </c>
      <c r="AS4" s="144" t="s">
        <v>0</v>
      </c>
      <c r="AT4" s="145"/>
      <c r="AU4" s="6" t="s">
        <v>19</v>
      </c>
      <c r="AV4" s="7" t="s">
        <v>20</v>
      </c>
    </row>
    <row r="5" spans="1:48" ht="14.25" thickTop="1" thickBot="1" x14ac:dyDescent="0.25">
      <c r="A5" s="8" t="s">
        <v>21</v>
      </c>
      <c r="B5" s="9" t="s">
        <v>22</v>
      </c>
      <c r="C5" s="10" t="s">
        <v>1</v>
      </c>
      <c r="D5" s="11" t="s">
        <v>3</v>
      </c>
      <c r="E5" s="8" t="s">
        <v>21</v>
      </c>
      <c r="F5" s="9" t="s">
        <v>22</v>
      </c>
      <c r="G5" s="10" t="s">
        <v>1</v>
      </c>
      <c r="H5" s="11" t="s">
        <v>3</v>
      </c>
      <c r="I5" s="8" t="s">
        <v>21</v>
      </c>
      <c r="J5" s="9" t="s">
        <v>22</v>
      </c>
      <c r="K5" s="10" t="s">
        <v>1</v>
      </c>
      <c r="L5" s="11" t="s">
        <v>3</v>
      </c>
      <c r="M5" s="8" t="s">
        <v>21</v>
      </c>
      <c r="N5" s="9" t="s">
        <v>22</v>
      </c>
      <c r="O5" s="10" t="s">
        <v>1</v>
      </c>
      <c r="P5" s="11" t="s">
        <v>3</v>
      </c>
      <c r="Q5" s="8" t="s">
        <v>21</v>
      </c>
      <c r="R5" s="9" t="s">
        <v>22</v>
      </c>
      <c r="S5" s="10" t="s">
        <v>1</v>
      </c>
      <c r="T5" s="11" t="s">
        <v>3</v>
      </c>
      <c r="U5" s="8" t="s">
        <v>21</v>
      </c>
      <c r="V5" s="9" t="s">
        <v>22</v>
      </c>
      <c r="W5" s="10" t="s">
        <v>1</v>
      </c>
      <c r="X5" s="11" t="s">
        <v>3</v>
      </c>
      <c r="Y5" s="8" t="s">
        <v>21</v>
      </c>
      <c r="Z5" s="9" t="s">
        <v>22</v>
      </c>
      <c r="AA5" s="10" t="s">
        <v>1</v>
      </c>
      <c r="AB5" s="11" t="s">
        <v>3</v>
      </c>
      <c r="AC5" s="8" t="s">
        <v>21</v>
      </c>
      <c r="AD5" s="9" t="s">
        <v>22</v>
      </c>
      <c r="AE5" s="10" t="s">
        <v>1</v>
      </c>
      <c r="AF5" s="11" t="s">
        <v>3</v>
      </c>
      <c r="AG5" s="8" t="s">
        <v>21</v>
      </c>
      <c r="AH5" s="9" t="s">
        <v>22</v>
      </c>
      <c r="AI5" s="10" t="s">
        <v>1</v>
      </c>
      <c r="AJ5" s="11" t="s">
        <v>3</v>
      </c>
      <c r="AK5" s="8" t="s">
        <v>21</v>
      </c>
      <c r="AL5" s="9" t="s">
        <v>22</v>
      </c>
      <c r="AM5" s="10" t="s">
        <v>1</v>
      </c>
      <c r="AN5" s="11" t="s">
        <v>3</v>
      </c>
      <c r="AO5" s="8" t="s">
        <v>21</v>
      </c>
      <c r="AP5" s="9" t="s">
        <v>22</v>
      </c>
      <c r="AQ5" s="10" t="s">
        <v>1</v>
      </c>
      <c r="AR5" s="11" t="s">
        <v>3</v>
      </c>
      <c r="AS5" s="8" t="s">
        <v>21</v>
      </c>
      <c r="AT5" s="9" t="s">
        <v>22</v>
      </c>
      <c r="AU5" s="10" t="s">
        <v>1</v>
      </c>
      <c r="AV5" s="11" t="s">
        <v>3</v>
      </c>
    </row>
    <row r="6" spans="1:48" x14ac:dyDescent="0.2">
      <c r="A6" s="12" t="s">
        <v>4</v>
      </c>
      <c r="B6" s="13" t="s">
        <v>59</v>
      </c>
      <c r="C6" s="146" t="s">
        <v>125</v>
      </c>
      <c r="D6" s="147"/>
      <c r="E6" s="12" t="s">
        <v>4</v>
      </c>
      <c r="F6" s="13" t="s">
        <v>59</v>
      </c>
      <c r="G6" s="146" t="s">
        <v>125</v>
      </c>
      <c r="H6" s="147"/>
      <c r="I6" s="12" t="s">
        <v>4</v>
      </c>
      <c r="J6" s="13" t="s">
        <v>59</v>
      </c>
      <c r="K6" s="146" t="s">
        <v>125</v>
      </c>
      <c r="L6" s="147"/>
      <c r="M6" s="12" t="s">
        <v>4</v>
      </c>
      <c r="N6" s="13" t="s">
        <v>59</v>
      </c>
      <c r="O6" s="146" t="s">
        <v>125</v>
      </c>
      <c r="P6" s="147"/>
      <c r="Q6" s="12" t="s">
        <v>4</v>
      </c>
      <c r="R6" s="13" t="s">
        <v>59</v>
      </c>
      <c r="S6" s="146" t="s">
        <v>125</v>
      </c>
      <c r="T6" s="147"/>
      <c r="U6" s="12" t="s">
        <v>4</v>
      </c>
      <c r="V6" s="13" t="s">
        <v>59</v>
      </c>
      <c r="W6" s="146" t="s">
        <v>125</v>
      </c>
      <c r="X6" s="147"/>
      <c r="Y6" s="12" t="s">
        <v>4</v>
      </c>
      <c r="Z6" s="13" t="s">
        <v>59</v>
      </c>
      <c r="AA6" s="146" t="s">
        <v>81</v>
      </c>
      <c r="AB6" s="147"/>
      <c r="AC6" s="12" t="s">
        <v>4</v>
      </c>
      <c r="AD6" s="13" t="s">
        <v>59</v>
      </c>
      <c r="AE6" s="146" t="s">
        <v>81</v>
      </c>
      <c r="AF6" s="147"/>
      <c r="AG6" s="12" t="s">
        <v>4</v>
      </c>
      <c r="AH6" s="13" t="s">
        <v>59</v>
      </c>
      <c r="AI6" s="146" t="s">
        <v>81</v>
      </c>
      <c r="AJ6" s="147"/>
      <c r="AK6" s="12" t="s">
        <v>4</v>
      </c>
      <c r="AL6" s="13" t="s">
        <v>59</v>
      </c>
      <c r="AM6" s="146" t="s">
        <v>81</v>
      </c>
      <c r="AN6" s="147"/>
      <c r="AO6" s="12" t="s">
        <v>4</v>
      </c>
      <c r="AP6" s="13" t="s">
        <v>59</v>
      </c>
      <c r="AQ6" s="146" t="s">
        <v>81</v>
      </c>
      <c r="AR6" s="147"/>
      <c r="AS6" s="12" t="s">
        <v>4</v>
      </c>
      <c r="AT6" s="13" t="s">
        <v>59</v>
      </c>
      <c r="AU6" s="146" t="s">
        <v>81</v>
      </c>
      <c r="AV6" s="147"/>
    </row>
    <row r="7" spans="1:48" ht="25.5" x14ac:dyDescent="0.2">
      <c r="A7" s="133" t="s">
        <v>5</v>
      </c>
      <c r="B7" s="133" t="s">
        <v>75</v>
      </c>
      <c r="C7" s="133">
        <v>99</v>
      </c>
      <c r="D7" s="168"/>
      <c r="E7" s="133" t="s">
        <v>5</v>
      </c>
      <c r="F7" s="133" t="s">
        <v>75</v>
      </c>
      <c r="G7" s="133">
        <v>99</v>
      </c>
      <c r="H7" s="168"/>
      <c r="I7" s="133" t="s">
        <v>5</v>
      </c>
      <c r="J7" s="133" t="s">
        <v>75</v>
      </c>
      <c r="K7" s="133">
        <v>99</v>
      </c>
      <c r="L7" s="168"/>
      <c r="M7" s="133" t="s">
        <v>5</v>
      </c>
      <c r="N7" s="133" t="s">
        <v>75</v>
      </c>
      <c r="O7" s="133">
        <v>99</v>
      </c>
      <c r="P7" s="168"/>
      <c r="Q7" s="133" t="s">
        <v>5</v>
      </c>
      <c r="R7" s="133" t="s">
        <v>75</v>
      </c>
      <c r="S7" s="133">
        <v>99</v>
      </c>
      <c r="T7" s="168"/>
      <c r="U7" s="133" t="s">
        <v>5</v>
      </c>
      <c r="V7" s="133" t="s">
        <v>75</v>
      </c>
      <c r="W7" s="133">
        <v>99</v>
      </c>
      <c r="X7" s="168"/>
      <c r="Y7" s="133" t="s">
        <v>5</v>
      </c>
      <c r="Z7" s="133" t="s">
        <v>75</v>
      </c>
      <c r="AA7" s="133">
        <v>49</v>
      </c>
      <c r="AB7" s="168"/>
      <c r="AC7" s="133" t="s">
        <v>5</v>
      </c>
      <c r="AD7" s="133" t="s">
        <v>75</v>
      </c>
      <c r="AE7" s="133">
        <v>49</v>
      </c>
      <c r="AF7" s="168"/>
      <c r="AG7" s="133" t="s">
        <v>5</v>
      </c>
      <c r="AH7" s="133" t="s">
        <v>75</v>
      </c>
      <c r="AI7" s="133">
        <v>49</v>
      </c>
      <c r="AJ7" s="168"/>
      <c r="AK7" s="133" t="s">
        <v>5</v>
      </c>
      <c r="AL7" s="133" t="s">
        <v>75</v>
      </c>
      <c r="AM7" s="133">
        <v>49</v>
      </c>
      <c r="AN7" s="168"/>
      <c r="AO7" s="133" t="s">
        <v>5</v>
      </c>
      <c r="AP7" s="133" t="s">
        <v>75</v>
      </c>
      <c r="AQ7" s="133">
        <v>49</v>
      </c>
      <c r="AR7" s="168"/>
      <c r="AS7" s="133" t="s">
        <v>5</v>
      </c>
      <c r="AT7" s="133" t="s">
        <v>75</v>
      </c>
      <c r="AU7" s="133">
        <v>49</v>
      </c>
      <c r="AV7" s="168"/>
    </row>
    <row r="8" spans="1:48" x14ac:dyDescent="0.2">
      <c r="A8" s="133" t="s">
        <v>44</v>
      </c>
      <c r="B8" s="133" t="s">
        <v>45</v>
      </c>
      <c r="C8" s="133">
        <v>5</v>
      </c>
      <c r="D8" s="168"/>
      <c r="E8" s="133" t="s">
        <v>44</v>
      </c>
      <c r="F8" s="133" t="s">
        <v>45</v>
      </c>
      <c r="G8" s="133">
        <v>5</v>
      </c>
      <c r="H8" s="168"/>
      <c r="I8" s="133" t="s">
        <v>44</v>
      </c>
      <c r="J8" s="133" t="s">
        <v>45</v>
      </c>
      <c r="K8" s="133">
        <v>5</v>
      </c>
      <c r="L8" s="168"/>
      <c r="M8" s="133" t="s">
        <v>44</v>
      </c>
      <c r="N8" s="133" t="s">
        <v>45</v>
      </c>
      <c r="O8" s="133">
        <v>5</v>
      </c>
      <c r="P8" s="168"/>
      <c r="Q8" s="133" t="s">
        <v>44</v>
      </c>
      <c r="R8" s="133" t="s">
        <v>45</v>
      </c>
      <c r="S8" s="133">
        <v>5</v>
      </c>
      <c r="T8" s="168"/>
      <c r="U8" s="133" t="s">
        <v>44</v>
      </c>
      <c r="V8" s="133" t="s">
        <v>45</v>
      </c>
      <c r="W8" s="133">
        <v>5</v>
      </c>
      <c r="X8" s="168"/>
      <c r="Y8" s="134" t="s">
        <v>44</v>
      </c>
      <c r="Z8" s="134" t="s">
        <v>45</v>
      </c>
      <c r="AA8" s="134">
        <v>0</v>
      </c>
      <c r="AB8" s="168"/>
      <c r="AC8" s="134" t="s">
        <v>44</v>
      </c>
      <c r="AD8" s="134" t="s">
        <v>45</v>
      </c>
      <c r="AE8" s="134">
        <v>0</v>
      </c>
      <c r="AF8" s="168"/>
      <c r="AG8" s="134" t="s">
        <v>44</v>
      </c>
      <c r="AH8" s="134" t="s">
        <v>45</v>
      </c>
      <c r="AI8" s="134">
        <v>0</v>
      </c>
      <c r="AJ8" s="168"/>
      <c r="AK8" s="134" t="s">
        <v>44</v>
      </c>
      <c r="AL8" s="134" t="s">
        <v>45</v>
      </c>
      <c r="AM8" s="134">
        <v>0</v>
      </c>
      <c r="AN8" s="168"/>
      <c r="AO8" s="134" t="s">
        <v>44</v>
      </c>
      <c r="AP8" s="134" t="s">
        <v>45</v>
      </c>
      <c r="AQ8" s="134">
        <v>0</v>
      </c>
      <c r="AR8" s="168"/>
      <c r="AS8" s="134" t="s">
        <v>44</v>
      </c>
      <c r="AT8" s="134" t="s">
        <v>45</v>
      </c>
      <c r="AU8" s="134">
        <v>0</v>
      </c>
      <c r="AV8" s="168"/>
    </row>
    <row r="9" spans="1:48" x14ac:dyDescent="0.2">
      <c r="A9" s="133" t="s">
        <v>8</v>
      </c>
      <c r="B9" s="133" t="s">
        <v>9</v>
      </c>
      <c r="C9" s="133">
        <v>45</v>
      </c>
      <c r="D9" s="168"/>
      <c r="E9" s="133" t="s">
        <v>8</v>
      </c>
      <c r="F9" s="133" t="s">
        <v>9</v>
      </c>
      <c r="G9" s="133">
        <v>45</v>
      </c>
      <c r="H9" s="168"/>
      <c r="I9" s="133" t="s">
        <v>8</v>
      </c>
      <c r="J9" s="133" t="s">
        <v>9</v>
      </c>
      <c r="K9" s="133">
        <v>45</v>
      </c>
      <c r="L9" s="168"/>
      <c r="M9" s="133" t="s">
        <v>8</v>
      </c>
      <c r="N9" s="133" t="s">
        <v>9</v>
      </c>
      <c r="O9" s="133">
        <v>45</v>
      </c>
      <c r="P9" s="168"/>
      <c r="Q9" s="133" t="s">
        <v>8</v>
      </c>
      <c r="R9" s="133" t="s">
        <v>9</v>
      </c>
      <c r="S9" s="133">
        <v>45</v>
      </c>
      <c r="T9" s="168"/>
      <c r="U9" s="133" t="s">
        <v>8</v>
      </c>
      <c r="V9" s="133" t="s">
        <v>9</v>
      </c>
      <c r="W9" s="133">
        <v>45</v>
      </c>
      <c r="X9" s="168"/>
      <c r="Y9" s="133" t="s">
        <v>8</v>
      </c>
      <c r="Z9" s="133" t="s">
        <v>9</v>
      </c>
      <c r="AA9" s="133">
        <v>7</v>
      </c>
      <c r="AB9" s="168"/>
      <c r="AC9" s="133" t="s">
        <v>8</v>
      </c>
      <c r="AD9" s="133" t="s">
        <v>9</v>
      </c>
      <c r="AE9" s="133">
        <v>7</v>
      </c>
      <c r="AF9" s="168"/>
      <c r="AG9" s="133" t="s">
        <v>8</v>
      </c>
      <c r="AH9" s="133" t="s">
        <v>9</v>
      </c>
      <c r="AI9" s="133">
        <v>7</v>
      </c>
      <c r="AJ9" s="168"/>
      <c r="AK9" s="133" t="s">
        <v>8</v>
      </c>
      <c r="AL9" s="133" t="s">
        <v>9</v>
      </c>
      <c r="AM9" s="133">
        <v>7</v>
      </c>
      <c r="AN9" s="168"/>
      <c r="AO9" s="133" t="s">
        <v>8</v>
      </c>
      <c r="AP9" s="133" t="s">
        <v>9</v>
      </c>
      <c r="AQ9" s="133">
        <v>7</v>
      </c>
      <c r="AR9" s="168"/>
      <c r="AS9" s="133" t="s">
        <v>8</v>
      </c>
      <c r="AT9" s="133" t="s">
        <v>9</v>
      </c>
      <c r="AU9" s="133">
        <v>7</v>
      </c>
      <c r="AV9" s="168"/>
    </row>
    <row r="10" spans="1:48" x14ac:dyDescent="0.2">
      <c r="A10" s="134" t="s">
        <v>11</v>
      </c>
      <c r="B10" s="134" t="s">
        <v>10</v>
      </c>
      <c r="C10" s="134">
        <v>0</v>
      </c>
      <c r="D10" s="168"/>
      <c r="E10" s="134" t="s">
        <v>11</v>
      </c>
      <c r="F10" s="134" t="s">
        <v>10</v>
      </c>
      <c r="G10" s="134">
        <v>0</v>
      </c>
      <c r="H10" s="168"/>
      <c r="I10" s="134" t="s">
        <v>11</v>
      </c>
      <c r="J10" s="134" t="s">
        <v>10</v>
      </c>
      <c r="K10" s="134">
        <v>0</v>
      </c>
      <c r="L10" s="168"/>
      <c r="M10" s="134" t="s">
        <v>11</v>
      </c>
      <c r="N10" s="134" t="s">
        <v>10</v>
      </c>
      <c r="O10" s="134">
        <v>0</v>
      </c>
      <c r="P10" s="168"/>
      <c r="Q10" s="134" t="s">
        <v>11</v>
      </c>
      <c r="R10" s="134" t="s">
        <v>10</v>
      </c>
      <c r="S10" s="134">
        <v>0</v>
      </c>
      <c r="T10" s="168"/>
      <c r="U10" s="134" t="s">
        <v>11</v>
      </c>
      <c r="V10" s="134" t="s">
        <v>10</v>
      </c>
      <c r="W10" s="134">
        <v>0</v>
      </c>
      <c r="X10" s="168"/>
      <c r="Y10" s="133" t="s">
        <v>11</v>
      </c>
      <c r="Z10" s="133" t="s">
        <v>10</v>
      </c>
      <c r="AA10" s="133">
        <v>20</v>
      </c>
      <c r="AB10" s="168"/>
      <c r="AC10" s="133" t="s">
        <v>11</v>
      </c>
      <c r="AD10" s="133" t="s">
        <v>10</v>
      </c>
      <c r="AE10" s="133">
        <v>20</v>
      </c>
      <c r="AF10" s="168"/>
      <c r="AG10" s="133" t="s">
        <v>11</v>
      </c>
      <c r="AH10" s="133" t="s">
        <v>10</v>
      </c>
      <c r="AI10" s="133">
        <v>20</v>
      </c>
      <c r="AJ10" s="168"/>
      <c r="AK10" s="133" t="s">
        <v>11</v>
      </c>
      <c r="AL10" s="133" t="s">
        <v>10</v>
      </c>
      <c r="AM10" s="133">
        <v>20</v>
      </c>
      <c r="AN10" s="168"/>
      <c r="AO10" s="133" t="s">
        <v>11</v>
      </c>
      <c r="AP10" s="133" t="s">
        <v>10</v>
      </c>
      <c r="AQ10" s="133">
        <v>20</v>
      </c>
      <c r="AR10" s="168"/>
      <c r="AS10" s="133" t="s">
        <v>11</v>
      </c>
      <c r="AT10" s="133" t="s">
        <v>10</v>
      </c>
      <c r="AU10" s="133">
        <v>20</v>
      </c>
      <c r="AV10" s="168"/>
    </row>
    <row r="11" spans="1:48" x14ac:dyDescent="0.2">
      <c r="A11" s="133" t="s">
        <v>34</v>
      </c>
      <c r="B11" s="133" t="s">
        <v>79</v>
      </c>
      <c r="C11" s="133">
        <v>1</v>
      </c>
      <c r="D11" s="168"/>
      <c r="E11" s="133" t="s">
        <v>34</v>
      </c>
      <c r="F11" s="133" t="s">
        <v>79</v>
      </c>
      <c r="G11" s="133">
        <v>1</v>
      </c>
      <c r="H11" s="168"/>
      <c r="I11" s="133" t="s">
        <v>34</v>
      </c>
      <c r="J11" s="133" t="s">
        <v>79</v>
      </c>
      <c r="K11" s="133">
        <v>1</v>
      </c>
      <c r="L11" s="168"/>
      <c r="M11" s="133" t="s">
        <v>34</v>
      </c>
      <c r="N11" s="133" t="s">
        <v>79</v>
      </c>
      <c r="O11" s="133">
        <v>1</v>
      </c>
      <c r="P11" s="168"/>
      <c r="Q11" s="133" t="s">
        <v>34</v>
      </c>
      <c r="R11" s="133" t="s">
        <v>79</v>
      </c>
      <c r="S11" s="133">
        <v>1</v>
      </c>
      <c r="T11" s="168"/>
      <c r="U11" s="133" t="s">
        <v>34</v>
      </c>
      <c r="V11" s="133" t="s">
        <v>79</v>
      </c>
      <c r="W11" s="133">
        <v>1</v>
      </c>
      <c r="X11" s="168"/>
      <c r="Y11" s="134" t="s">
        <v>34</v>
      </c>
      <c r="Z11" s="134" t="s">
        <v>79</v>
      </c>
      <c r="AA11" s="134">
        <v>0</v>
      </c>
      <c r="AB11" s="168"/>
      <c r="AC11" s="134" t="s">
        <v>34</v>
      </c>
      <c r="AD11" s="134" t="s">
        <v>79</v>
      </c>
      <c r="AE11" s="134">
        <v>0</v>
      </c>
      <c r="AF11" s="168"/>
      <c r="AG11" s="134" t="s">
        <v>34</v>
      </c>
      <c r="AH11" s="134" t="s">
        <v>79</v>
      </c>
      <c r="AI11" s="134">
        <v>0</v>
      </c>
      <c r="AJ11" s="168"/>
      <c r="AK11" s="134" t="s">
        <v>34</v>
      </c>
      <c r="AL11" s="134" t="s">
        <v>79</v>
      </c>
      <c r="AM11" s="134">
        <v>0</v>
      </c>
      <c r="AN11" s="168"/>
      <c r="AO11" s="134" t="s">
        <v>34</v>
      </c>
      <c r="AP11" s="134" t="s">
        <v>79</v>
      </c>
      <c r="AQ11" s="134">
        <v>0</v>
      </c>
      <c r="AR11" s="168"/>
      <c r="AS11" s="134" t="s">
        <v>34</v>
      </c>
      <c r="AT11" s="134" t="s">
        <v>79</v>
      </c>
      <c r="AU11" s="134">
        <v>0</v>
      </c>
      <c r="AV11" s="168"/>
    </row>
    <row r="12" spans="1:48" x14ac:dyDescent="0.2">
      <c r="A12" s="133" t="s">
        <v>47</v>
      </c>
      <c r="B12" s="133" t="s">
        <v>67</v>
      </c>
      <c r="C12" s="133">
        <v>10</v>
      </c>
      <c r="D12" s="168"/>
      <c r="E12" s="133" t="s">
        <v>47</v>
      </c>
      <c r="F12" s="133" t="s">
        <v>67</v>
      </c>
      <c r="G12" s="133">
        <v>10</v>
      </c>
      <c r="H12" s="168"/>
      <c r="I12" s="133" t="s">
        <v>47</v>
      </c>
      <c r="J12" s="133" t="s">
        <v>67</v>
      </c>
      <c r="K12" s="133">
        <v>10</v>
      </c>
      <c r="L12" s="168"/>
      <c r="M12" s="133" t="s">
        <v>47</v>
      </c>
      <c r="N12" s="133" t="s">
        <v>67</v>
      </c>
      <c r="O12" s="133">
        <v>10</v>
      </c>
      <c r="P12" s="168"/>
      <c r="Q12" s="133" t="s">
        <v>47</v>
      </c>
      <c r="R12" s="133" t="s">
        <v>67</v>
      </c>
      <c r="S12" s="133">
        <v>10</v>
      </c>
      <c r="T12" s="168"/>
      <c r="U12" s="133" t="s">
        <v>47</v>
      </c>
      <c r="V12" s="133" t="s">
        <v>67</v>
      </c>
      <c r="W12" s="133">
        <v>10</v>
      </c>
      <c r="X12" s="168"/>
      <c r="Y12" s="133" t="s">
        <v>47</v>
      </c>
      <c r="Z12" s="133" t="s">
        <v>67</v>
      </c>
      <c r="AA12" s="133">
        <v>29</v>
      </c>
      <c r="AB12" s="168"/>
      <c r="AC12" s="133" t="s">
        <v>47</v>
      </c>
      <c r="AD12" s="133" t="s">
        <v>67</v>
      </c>
      <c r="AE12" s="133">
        <v>29</v>
      </c>
      <c r="AF12" s="168"/>
      <c r="AG12" s="133" t="s">
        <v>47</v>
      </c>
      <c r="AH12" s="133" t="s">
        <v>67</v>
      </c>
      <c r="AI12" s="133">
        <v>29</v>
      </c>
      <c r="AJ12" s="168"/>
      <c r="AK12" s="133" t="s">
        <v>47</v>
      </c>
      <c r="AL12" s="133" t="s">
        <v>67</v>
      </c>
      <c r="AM12" s="133">
        <v>29</v>
      </c>
      <c r="AN12" s="168"/>
      <c r="AO12" s="133" t="s">
        <v>47</v>
      </c>
      <c r="AP12" s="133" t="s">
        <v>67</v>
      </c>
      <c r="AQ12" s="133">
        <v>29</v>
      </c>
      <c r="AR12" s="168"/>
      <c r="AS12" s="133" t="s">
        <v>47</v>
      </c>
      <c r="AT12" s="133" t="s">
        <v>67</v>
      </c>
      <c r="AU12" s="133">
        <v>29</v>
      </c>
      <c r="AV12" s="168"/>
    </row>
    <row r="13" spans="1:48" ht="25.5" x14ac:dyDescent="0.2">
      <c r="A13" s="133" t="s">
        <v>51</v>
      </c>
      <c r="B13" s="133" t="s">
        <v>78</v>
      </c>
      <c r="C13" s="133">
        <v>20</v>
      </c>
      <c r="D13" s="168"/>
      <c r="E13" s="133" t="s">
        <v>51</v>
      </c>
      <c r="F13" s="133" t="s">
        <v>78</v>
      </c>
      <c r="G13" s="133">
        <v>20</v>
      </c>
      <c r="H13" s="168"/>
      <c r="I13" s="133" t="s">
        <v>51</v>
      </c>
      <c r="J13" s="133" t="s">
        <v>78</v>
      </c>
      <c r="K13" s="133">
        <v>20</v>
      </c>
      <c r="L13" s="168"/>
      <c r="M13" s="133" t="s">
        <v>51</v>
      </c>
      <c r="N13" s="133" t="s">
        <v>78</v>
      </c>
      <c r="O13" s="133">
        <v>20</v>
      </c>
      <c r="P13" s="168"/>
      <c r="Q13" s="133" t="s">
        <v>51</v>
      </c>
      <c r="R13" s="133" t="s">
        <v>78</v>
      </c>
      <c r="S13" s="133">
        <v>20</v>
      </c>
      <c r="T13" s="168"/>
      <c r="U13" s="133" t="s">
        <v>51</v>
      </c>
      <c r="V13" s="133" t="s">
        <v>78</v>
      </c>
      <c r="W13" s="133">
        <v>20</v>
      </c>
      <c r="X13" s="168"/>
      <c r="Y13" s="14" t="s">
        <v>51</v>
      </c>
      <c r="Z13" s="14" t="s">
        <v>78</v>
      </c>
      <c r="AA13" s="14">
        <v>25</v>
      </c>
      <c r="AB13" s="168"/>
      <c r="AC13" s="14" t="s">
        <v>51</v>
      </c>
      <c r="AD13" s="14" t="s">
        <v>78</v>
      </c>
      <c r="AE13" s="14">
        <v>25</v>
      </c>
      <c r="AF13" s="168"/>
      <c r="AG13" s="14" t="s">
        <v>51</v>
      </c>
      <c r="AH13" s="14" t="s">
        <v>78</v>
      </c>
      <c r="AI13" s="14">
        <v>25</v>
      </c>
      <c r="AJ13" s="168"/>
      <c r="AK13" s="14" t="s">
        <v>51</v>
      </c>
      <c r="AL13" s="14" t="s">
        <v>78</v>
      </c>
      <c r="AM13" s="14">
        <v>25</v>
      </c>
      <c r="AN13" s="168"/>
      <c r="AO13" s="14" t="s">
        <v>51</v>
      </c>
      <c r="AP13" s="14" t="s">
        <v>78</v>
      </c>
      <c r="AQ13" s="14">
        <v>25</v>
      </c>
      <c r="AR13" s="168"/>
      <c r="AS13" s="14" t="s">
        <v>51</v>
      </c>
      <c r="AT13" s="14" t="s">
        <v>78</v>
      </c>
      <c r="AU13" s="14">
        <v>25</v>
      </c>
      <c r="AV13" s="168"/>
    </row>
    <row r="14" spans="1:48" x14ac:dyDescent="0.2">
      <c r="A14" s="133" t="s">
        <v>33</v>
      </c>
      <c r="B14" s="133" t="s">
        <v>76</v>
      </c>
      <c r="C14" s="133">
        <v>5</v>
      </c>
      <c r="D14" s="168"/>
      <c r="E14" s="133" t="s">
        <v>33</v>
      </c>
      <c r="F14" s="133" t="s">
        <v>76</v>
      </c>
      <c r="G14" s="133">
        <v>5</v>
      </c>
      <c r="H14" s="168"/>
      <c r="I14" s="133" t="s">
        <v>33</v>
      </c>
      <c r="J14" s="133" t="s">
        <v>76</v>
      </c>
      <c r="K14" s="133">
        <v>5</v>
      </c>
      <c r="L14" s="168"/>
      <c r="M14" s="133" t="s">
        <v>33</v>
      </c>
      <c r="N14" s="133" t="s">
        <v>76</v>
      </c>
      <c r="O14" s="133">
        <v>5</v>
      </c>
      <c r="P14" s="168"/>
      <c r="Q14" s="133" t="s">
        <v>33</v>
      </c>
      <c r="R14" s="133" t="s">
        <v>76</v>
      </c>
      <c r="S14" s="133">
        <v>5</v>
      </c>
      <c r="T14" s="168"/>
      <c r="U14" s="133" t="s">
        <v>33</v>
      </c>
      <c r="V14" s="133" t="s">
        <v>76</v>
      </c>
      <c r="W14" s="133">
        <v>5</v>
      </c>
      <c r="X14" s="168"/>
      <c r="Y14" s="135" t="s">
        <v>33</v>
      </c>
      <c r="Z14" s="135" t="s">
        <v>76</v>
      </c>
      <c r="AA14" s="135">
        <v>0</v>
      </c>
      <c r="AB14" s="168"/>
      <c r="AC14" s="135" t="s">
        <v>33</v>
      </c>
      <c r="AD14" s="135" t="s">
        <v>76</v>
      </c>
      <c r="AE14" s="135">
        <v>0</v>
      </c>
      <c r="AF14" s="168"/>
      <c r="AG14" s="135" t="s">
        <v>33</v>
      </c>
      <c r="AH14" s="135" t="s">
        <v>76</v>
      </c>
      <c r="AI14" s="135">
        <v>0</v>
      </c>
      <c r="AJ14" s="168"/>
      <c r="AK14" s="135" t="s">
        <v>33</v>
      </c>
      <c r="AL14" s="135" t="s">
        <v>76</v>
      </c>
      <c r="AM14" s="135">
        <v>0</v>
      </c>
      <c r="AN14" s="168"/>
      <c r="AO14" s="135" t="s">
        <v>33</v>
      </c>
      <c r="AP14" s="135" t="s">
        <v>76</v>
      </c>
      <c r="AQ14" s="135">
        <v>0</v>
      </c>
      <c r="AR14" s="168"/>
      <c r="AS14" s="135" t="s">
        <v>33</v>
      </c>
      <c r="AT14" s="135" t="s">
        <v>76</v>
      </c>
      <c r="AU14" s="135">
        <v>0</v>
      </c>
      <c r="AV14" s="168"/>
    </row>
    <row r="15" spans="1:48" ht="25.5" x14ac:dyDescent="0.2">
      <c r="A15" s="133" t="s">
        <v>87</v>
      </c>
      <c r="B15" s="133" t="s">
        <v>88</v>
      </c>
      <c r="C15" s="133">
        <v>30</v>
      </c>
      <c r="D15" s="168"/>
      <c r="E15" s="133" t="s">
        <v>87</v>
      </c>
      <c r="F15" s="133" t="s">
        <v>88</v>
      </c>
      <c r="G15" s="133">
        <v>30</v>
      </c>
      <c r="H15" s="168"/>
      <c r="I15" s="133" t="s">
        <v>87</v>
      </c>
      <c r="J15" s="133" t="s">
        <v>88</v>
      </c>
      <c r="K15" s="133">
        <v>30</v>
      </c>
      <c r="L15" s="168"/>
      <c r="M15" s="133" t="s">
        <v>87</v>
      </c>
      <c r="N15" s="133" t="s">
        <v>88</v>
      </c>
      <c r="O15" s="133">
        <v>30</v>
      </c>
      <c r="P15" s="168"/>
      <c r="Q15" s="133" t="s">
        <v>87</v>
      </c>
      <c r="R15" s="133" t="s">
        <v>88</v>
      </c>
      <c r="S15" s="133">
        <v>30</v>
      </c>
      <c r="T15" s="168"/>
      <c r="U15" s="133" t="s">
        <v>87</v>
      </c>
      <c r="V15" s="133" t="s">
        <v>88</v>
      </c>
      <c r="W15" s="133">
        <v>30</v>
      </c>
      <c r="X15" s="168"/>
      <c r="Y15" s="14" t="s">
        <v>87</v>
      </c>
      <c r="Z15" s="14" t="s">
        <v>88</v>
      </c>
      <c r="AA15" s="14">
        <v>30</v>
      </c>
      <c r="AB15" s="168"/>
      <c r="AC15" s="14" t="s">
        <v>87</v>
      </c>
      <c r="AD15" s="14" t="s">
        <v>88</v>
      </c>
      <c r="AE15" s="14">
        <v>30</v>
      </c>
      <c r="AF15" s="168"/>
      <c r="AG15" s="14" t="s">
        <v>87</v>
      </c>
      <c r="AH15" s="14" t="s">
        <v>88</v>
      </c>
      <c r="AI15" s="14">
        <v>30</v>
      </c>
      <c r="AJ15" s="168"/>
      <c r="AK15" s="14" t="s">
        <v>87</v>
      </c>
      <c r="AL15" s="14" t="s">
        <v>88</v>
      </c>
      <c r="AM15" s="14">
        <v>30</v>
      </c>
      <c r="AN15" s="168"/>
      <c r="AO15" s="14" t="s">
        <v>87</v>
      </c>
      <c r="AP15" s="14" t="s">
        <v>88</v>
      </c>
      <c r="AQ15" s="14">
        <v>30</v>
      </c>
      <c r="AR15" s="168"/>
      <c r="AS15" s="14" t="s">
        <v>87</v>
      </c>
      <c r="AT15" s="14" t="s">
        <v>88</v>
      </c>
      <c r="AU15" s="14">
        <v>30</v>
      </c>
      <c r="AV15" s="168"/>
    </row>
    <row r="16" spans="1:48" x14ac:dyDescent="0.2">
      <c r="A16" s="133" t="s">
        <v>42</v>
      </c>
      <c r="B16" s="133" t="s">
        <v>43</v>
      </c>
      <c r="C16" s="133">
        <v>10</v>
      </c>
      <c r="D16" s="168"/>
      <c r="E16" s="133" t="s">
        <v>42</v>
      </c>
      <c r="F16" s="133" t="s">
        <v>43</v>
      </c>
      <c r="G16" s="133">
        <v>10</v>
      </c>
      <c r="H16" s="168"/>
      <c r="I16" s="133" t="s">
        <v>42</v>
      </c>
      <c r="J16" s="133" t="s">
        <v>43</v>
      </c>
      <c r="K16" s="133">
        <v>10</v>
      </c>
      <c r="L16" s="168"/>
      <c r="M16" s="133" t="s">
        <v>42</v>
      </c>
      <c r="N16" s="133" t="s">
        <v>43</v>
      </c>
      <c r="O16" s="133">
        <v>10</v>
      </c>
      <c r="P16" s="168"/>
      <c r="Q16" s="133" t="s">
        <v>42</v>
      </c>
      <c r="R16" s="133" t="s">
        <v>43</v>
      </c>
      <c r="S16" s="133">
        <v>10</v>
      </c>
      <c r="T16" s="168"/>
      <c r="U16" s="133" t="s">
        <v>42</v>
      </c>
      <c r="V16" s="133" t="s">
        <v>43</v>
      </c>
      <c r="W16" s="133">
        <v>10</v>
      </c>
      <c r="X16" s="168"/>
      <c r="Y16" s="135" t="s">
        <v>42</v>
      </c>
      <c r="Z16" s="135" t="s">
        <v>43</v>
      </c>
      <c r="AA16" s="135">
        <v>0</v>
      </c>
      <c r="AB16" s="168"/>
      <c r="AC16" s="135" t="s">
        <v>42</v>
      </c>
      <c r="AD16" s="135" t="s">
        <v>43</v>
      </c>
      <c r="AE16" s="135">
        <v>0</v>
      </c>
      <c r="AF16" s="168"/>
      <c r="AG16" s="135" t="s">
        <v>42</v>
      </c>
      <c r="AH16" s="135" t="s">
        <v>43</v>
      </c>
      <c r="AI16" s="135">
        <v>0</v>
      </c>
      <c r="AJ16" s="168"/>
      <c r="AK16" s="135" t="s">
        <v>42</v>
      </c>
      <c r="AL16" s="135" t="s">
        <v>43</v>
      </c>
      <c r="AM16" s="135">
        <v>0</v>
      </c>
      <c r="AN16" s="168"/>
      <c r="AO16" s="135" t="s">
        <v>42</v>
      </c>
      <c r="AP16" s="135" t="s">
        <v>43</v>
      </c>
      <c r="AQ16" s="135">
        <v>0</v>
      </c>
      <c r="AR16" s="168"/>
      <c r="AS16" s="135" t="s">
        <v>42</v>
      </c>
      <c r="AT16" s="135" t="s">
        <v>43</v>
      </c>
      <c r="AU16" s="135">
        <v>0</v>
      </c>
      <c r="AV16" s="168"/>
    </row>
    <row r="17" spans="1:48" ht="38.25" x14ac:dyDescent="0.2">
      <c r="A17" s="133" t="s">
        <v>50</v>
      </c>
      <c r="B17" s="133" t="s">
        <v>73</v>
      </c>
      <c r="C17" s="133">
        <v>10</v>
      </c>
      <c r="D17" s="168"/>
      <c r="E17" s="133" t="s">
        <v>50</v>
      </c>
      <c r="F17" s="133" t="s">
        <v>73</v>
      </c>
      <c r="G17" s="133">
        <v>10</v>
      </c>
      <c r="H17" s="168"/>
      <c r="I17" s="133" t="s">
        <v>50</v>
      </c>
      <c r="J17" s="133" t="s">
        <v>73</v>
      </c>
      <c r="K17" s="133">
        <v>10</v>
      </c>
      <c r="L17" s="168"/>
      <c r="M17" s="133" t="s">
        <v>50</v>
      </c>
      <c r="N17" s="133" t="s">
        <v>73</v>
      </c>
      <c r="O17" s="133">
        <v>10</v>
      </c>
      <c r="P17" s="168"/>
      <c r="Q17" s="133" t="s">
        <v>50</v>
      </c>
      <c r="R17" s="133" t="s">
        <v>73</v>
      </c>
      <c r="S17" s="133">
        <v>10</v>
      </c>
      <c r="T17" s="168"/>
      <c r="U17" s="133" t="s">
        <v>50</v>
      </c>
      <c r="V17" s="133" t="s">
        <v>73</v>
      </c>
      <c r="W17" s="133">
        <v>10</v>
      </c>
      <c r="X17" s="168"/>
      <c r="Y17" s="135" t="s">
        <v>50</v>
      </c>
      <c r="Z17" s="135" t="s">
        <v>73</v>
      </c>
      <c r="AA17" s="135">
        <v>0</v>
      </c>
      <c r="AB17" s="168"/>
      <c r="AC17" s="135" t="s">
        <v>50</v>
      </c>
      <c r="AD17" s="135" t="s">
        <v>73</v>
      </c>
      <c r="AE17" s="135">
        <v>0</v>
      </c>
      <c r="AF17" s="168"/>
      <c r="AG17" s="135" t="s">
        <v>50</v>
      </c>
      <c r="AH17" s="135" t="s">
        <v>73</v>
      </c>
      <c r="AI17" s="135">
        <v>0</v>
      </c>
      <c r="AJ17" s="168"/>
      <c r="AK17" s="135" t="s">
        <v>50</v>
      </c>
      <c r="AL17" s="135" t="s">
        <v>73</v>
      </c>
      <c r="AM17" s="135">
        <v>0</v>
      </c>
      <c r="AN17" s="168"/>
      <c r="AO17" s="135" t="s">
        <v>50</v>
      </c>
      <c r="AP17" s="135" t="s">
        <v>73</v>
      </c>
      <c r="AQ17" s="135">
        <v>0</v>
      </c>
      <c r="AR17" s="168"/>
      <c r="AS17" s="135" t="s">
        <v>50</v>
      </c>
      <c r="AT17" s="135" t="s">
        <v>73</v>
      </c>
      <c r="AU17" s="135">
        <v>0</v>
      </c>
      <c r="AV17" s="168"/>
    </row>
    <row r="18" spans="1:48" x14ac:dyDescent="0.2">
      <c r="A18" s="14" t="s">
        <v>55</v>
      </c>
      <c r="B18" s="14" t="s">
        <v>74</v>
      </c>
      <c r="C18" s="14">
        <v>5</v>
      </c>
      <c r="D18" s="168"/>
      <c r="E18" s="14" t="s">
        <v>55</v>
      </c>
      <c r="F18" s="14" t="s">
        <v>74</v>
      </c>
      <c r="G18" s="14">
        <v>5</v>
      </c>
      <c r="H18" s="168"/>
      <c r="I18" s="14" t="s">
        <v>55</v>
      </c>
      <c r="J18" s="14" t="s">
        <v>74</v>
      </c>
      <c r="K18" s="14">
        <v>5</v>
      </c>
      <c r="L18" s="168"/>
      <c r="M18" s="14" t="s">
        <v>55</v>
      </c>
      <c r="N18" s="14" t="s">
        <v>74</v>
      </c>
      <c r="O18" s="14">
        <v>5</v>
      </c>
      <c r="P18" s="168"/>
      <c r="Q18" s="14" t="s">
        <v>55</v>
      </c>
      <c r="R18" s="14" t="s">
        <v>74</v>
      </c>
      <c r="S18" s="14">
        <v>5</v>
      </c>
      <c r="T18" s="168"/>
      <c r="U18" s="14" t="s">
        <v>55</v>
      </c>
      <c r="V18" s="14" t="s">
        <v>74</v>
      </c>
      <c r="W18" s="14">
        <v>5</v>
      </c>
      <c r="X18" s="168"/>
      <c r="Y18" s="135" t="s">
        <v>55</v>
      </c>
      <c r="Z18" s="135" t="s">
        <v>74</v>
      </c>
      <c r="AA18" s="135">
        <v>0</v>
      </c>
      <c r="AB18" s="168"/>
      <c r="AC18" s="135" t="s">
        <v>55</v>
      </c>
      <c r="AD18" s="135" t="s">
        <v>74</v>
      </c>
      <c r="AE18" s="135">
        <v>0</v>
      </c>
      <c r="AF18" s="168"/>
      <c r="AG18" s="135" t="s">
        <v>55</v>
      </c>
      <c r="AH18" s="135" t="s">
        <v>74</v>
      </c>
      <c r="AI18" s="135">
        <v>0</v>
      </c>
      <c r="AJ18" s="168"/>
      <c r="AK18" s="135" t="s">
        <v>55</v>
      </c>
      <c r="AL18" s="135" t="s">
        <v>74</v>
      </c>
      <c r="AM18" s="135">
        <v>0</v>
      </c>
      <c r="AN18" s="168"/>
      <c r="AO18" s="135" t="s">
        <v>55</v>
      </c>
      <c r="AP18" s="135" t="s">
        <v>74</v>
      </c>
      <c r="AQ18" s="135">
        <v>0</v>
      </c>
      <c r="AR18" s="168"/>
      <c r="AS18" s="135" t="s">
        <v>55</v>
      </c>
      <c r="AT18" s="135" t="s">
        <v>74</v>
      </c>
      <c r="AU18" s="135">
        <v>0</v>
      </c>
      <c r="AV18" s="168"/>
    </row>
    <row r="19" spans="1:48" ht="13.5" thickBot="1" x14ac:dyDescent="0.25">
      <c r="A19" s="159" t="s">
        <v>41</v>
      </c>
      <c r="B19" s="160"/>
      <c r="C19" s="15">
        <f>SUM(C7:C18)</f>
        <v>240</v>
      </c>
      <c r="D19" s="16">
        <v>10.25</v>
      </c>
      <c r="E19" s="159" t="s">
        <v>41</v>
      </c>
      <c r="F19" s="160"/>
      <c r="G19" s="15">
        <f>SUM(G7:G18)</f>
        <v>240</v>
      </c>
      <c r="H19" s="16">
        <v>10.25</v>
      </c>
      <c r="I19" s="159" t="s">
        <v>41</v>
      </c>
      <c r="J19" s="160"/>
      <c r="K19" s="15">
        <f>SUM(K7:K18)</f>
        <v>240</v>
      </c>
      <c r="L19" s="16">
        <v>10.25</v>
      </c>
      <c r="M19" s="159" t="s">
        <v>41</v>
      </c>
      <c r="N19" s="160"/>
      <c r="O19" s="15">
        <f>SUM(O7:O18)</f>
        <v>240</v>
      </c>
      <c r="P19" s="16">
        <v>10.25</v>
      </c>
      <c r="Q19" s="159" t="s">
        <v>41</v>
      </c>
      <c r="R19" s="160"/>
      <c r="S19" s="15">
        <f>SUM(S7:S18)</f>
        <v>240</v>
      </c>
      <c r="T19" s="16">
        <v>10.25</v>
      </c>
      <c r="U19" s="159" t="s">
        <v>41</v>
      </c>
      <c r="V19" s="160"/>
      <c r="W19" s="15">
        <f>SUM(W7:W18)</f>
        <v>240</v>
      </c>
      <c r="X19" s="16">
        <v>10.25</v>
      </c>
      <c r="Y19" s="159" t="s">
        <v>41</v>
      </c>
      <c r="Z19" s="160"/>
      <c r="AA19" s="15">
        <f>SUM(AA7:AA18)</f>
        <v>160</v>
      </c>
      <c r="AB19" s="16">
        <v>13.21</v>
      </c>
      <c r="AC19" s="159" t="s">
        <v>41</v>
      </c>
      <c r="AD19" s="160"/>
      <c r="AE19" s="15">
        <f>SUM(AE7:AE18)</f>
        <v>160</v>
      </c>
      <c r="AF19" s="16">
        <v>13.21</v>
      </c>
      <c r="AG19" s="159" t="s">
        <v>41</v>
      </c>
      <c r="AH19" s="160"/>
      <c r="AI19" s="15">
        <f>SUM(AI7:AI18)</f>
        <v>160</v>
      </c>
      <c r="AJ19" s="16">
        <v>13.21</v>
      </c>
      <c r="AK19" s="159" t="s">
        <v>41</v>
      </c>
      <c r="AL19" s="160"/>
      <c r="AM19" s="15">
        <f>SUM(AM7:AM18)</f>
        <v>160</v>
      </c>
      <c r="AN19" s="16">
        <v>13.21</v>
      </c>
      <c r="AO19" s="159" t="s">
        <v>41</v>
      </c>
      <c r="AP19" s="160"/>
      <c r="AQ19" s="15">
        <f>SUM(AQ7:AQ18)</f>
        <v>160</v>
      </c>
      <c r="AR19" s="16">
        <v>13.21</v>
      </c>
      <c r="AS19" s="159" t="s">
        <v>41</v>
      </c>
      <c r="AT19" s="160"/>
      <c r="AU19" s="15">
        <f>SUM(AU7:AU18)</f>
        <v>160</v>
      </c>
      <c r="AV19" s="16">
        <v>13.21</v>
      </c>
    </row>
    <row r="20" spans="1:48" x14ac:dyDescent="0.2">
      <c r="A20" s="17" t="s">
        <v>4</v>
      </c>
      <c r="B20" s="18" t="s">
        <v>60</v>
      </c>
      <c r="C20" s="161" t="s">
        <v>89</v>
      </c>
      <c r="D20" s="162"/>
      <c r="E20" s="17" t="s">
        <v>4</v>
      </c>
      <c r="F20" s="18" t="s">
        <v>60</v>
      </c>
      <c r="G20" s="161" t="s">
        <v>89</v>
      </c>
      <c r="H20" s="162"/>
      <c r="I20" s="17" t="s">
        <v>4</v>
      </c>
      <c r="J20" s="18" t="s">
        <v>60</v>
      </c>
      <c r="K20" s="161" t="s">
        <v>89</v>
      </c>
      <c r="L20" s="162"/>
      <c r="M20" s="17" t="s">
        <v>4</v>
      </c>
      <c r="N20" s="18" t="s">
        <v>60</v>
      </c>
      <c r="O20" s="161" t="s">
        <v>89</v>
      </c>
      <c r="P20" s="162"/>
      <c r="Q20" s="17" t="s">
        <v>4</v>
      </c>
      <c r="R20" s="18" t="s">
        <v>60</v>
      </c>
      <c r="S20" s="161" t="s">
        <v>89</v>
      </c>
      <c r="T20" s="162"/>
      <c r="U20" s="17" t="s">
        <v>4</v>
      </c>
      <c r="V20" s="18" t="s">
        <v>60</v>
      </c>
      <c r="W20" s="161" t="s">
        <v>89</v>
      </c>
      <c r="X20" s="162"/>
      <c r="Y20" s="17" t="s">
        <v>4</v>
      </c>
      <c r="Z20" s="18" t="s">
        <v>60</v>
      </c>
      <c r="AA20" s="161" t="s">
        <v>82</v>
      </c>
      <c r="AB20" s="162"/>
      <c r="AC20" s="17" t="s">
        <v>4</v>
      </c>
      <c r="AD20" s="18" t="s">
        <v>60</v>
      </c>
      <c r="AE20" s="161" t="s">
        <v>82</v>
      </c>
      <c r="AF20" s="162"/>
      <c r="AG20" s="17" t="s">
        <v>4</v>
      </c>
      <c r="AH20" s="18" t="s">
        <v>60</v>
      </c>
      <c r="AI20" s="161" t="s">
        <v>82</v>
      </c>
      <c r="AJ20" s="162"/>
      <c r="AK20" s="17" t="s">
        <v>4</v>
      </c>
      <c r="AL20" s="18" t="s">
        <v>60</v>
      </c>
      <c r="AM20" s="161" t="s">
        <v>82</v>
      </c>
      <c r="AN20" s="162"/>
      <c r="AO20" s="17" t="s">
        <v>4</v>
      </c>
      <c r="AP20" s="18" t="s">
        <v>60</v>
      </c>
      <c r="AQ20" s="161" t="s">
        <v>82</v>
      </c>
      <c r="AR20" s="162"/>
      <c r="AS20" s="17" t="s">
        <v>4</v>
      </c>
      <c r="AT20" s="18" t="s">
        <v>60</v>
      </c>
      <c r="AU20" s="161" t="s">
        <v>82</v>
      </c>
      <c r="AV20" s="162"/>
    </row>
    <row r="21" spans="1:48" ht="25.5" x14ac:dyDescent="0.2">
      <c r="A21" s="133" t="s">
        <v>6</v>
      </c>
      <c r="B21" s="133" t="s">
        <v>80</v>
      </c>
      <c r="C21" s="133">
        <v>15</v>
      </c>
      <c r="D21" s="158"/>
      <c r="E21" s="133" t="s">
        <v>6</v>
      </c>
      <c r="F21" s="133" t="s">
        <v>80</v>
      </c>
      <c r="G21" s="133">
        <v>15</v>
      </c>
      <c r="H21" s="158"/>
      <c r="I21" s="133" t="s">
        <v>6</v>
      </c>
      <c r="J21" s="133" t="s">
        <v>80</v>
      </c>
      <c r="K21" s="133">
        <v>15</v>
      </c>
      <c r="L21" s="158"/>
      <c r="M21" s="133" t="s">
        <v>6</v>
      </c>
      <c r="N21" s="133" t="s">
        <v>80</v>
      </c>
      <c r="O21" s="133">
        <v>15</v>
      </c>
      <c r="P21" s="158"/>
      <c r="Q21" s="133" t="s">
        <v>6</v>
      </c>
      <c r="R21" s="133" t="s">
        <v>80</v>
      </c>
      <c r="S21" s="133">
        <v>15</v>
      </c>
      <c r="T21" s="158"/>
      <c r="U21" s="133" t="s">
        <v>6</v>
      </c>
      <c r="V21" s="133" t="s">
        <v>80</v>
      </c>
      <c r="W21" s="133">
        <v>15</v>
      </c>
      <c r="X21" s="158"/>
      <c r="Y21" s="133" t="s">
        <v>6</v>
      </c>
      <c r="Z21" s="133" t="s">
        <v>80</v>
      </c>
      <c r="AA21" s="133">
        <v>10</v>
      </c>
      <c r="AB21" s="158"/>
      <c r="AC21" s="133" t="s">
        <v>6</v>
      </c>
      <c r="AD21" s="133" t="s">
        <v>80</v>
      </c>
      <c r="AE21" s="133">
        <v>10</v>
      </c>
      <c r="AF21" s="158"/>
      <c r="AG21" s="133" t="s">
        <v>6</v>
      </c>
      <c r="AH21" s="133" t="s">
        <v>80</v>
      </c>
      <c r="AI21" s="133">
        <v>10</v>
      </c>
      <c r="AJ21" s="158"/>
      <c r="AK21" s="133" t="s">
        <v>6</v>
      </c>
      <c r="AL21" s="133" t="s">
        <v>80</v>
      </c>
      <c r="AM21" s="133">
        <v>10</v>
      </c>
      <c r="AN21" s="158"/>
      <c r="AO21" s="133" t="s">
        <v>6</v>
      </c>
      <c r="AP21" s="133" t="s">
        <v>80</v>
      </c>
      <c r="AQ21" s="133">
        <v>10</v>
      </c>
      <c r="AR21" s="158"/>
      <c r="AS21" s="133" t="s">
        <v>6</v>
      </c>
      <c r="AT21" s="133" t="s">
        <v>80</v>
      </c>
      <c r="AU21" s="133">
        <v>10</v>
      </c>
      <c r="AV21" s="158"/>
    </row>
    <row r="22" spans="1:48" x14ac:dyDescent="0.2">
      <c r="A22" s="133" t="s">
        <v>40</v>
      </c>
      <c r="B22" s="133" t="s">
        <v>68</v>
      </c>
      <c r="C22" s="133">
        <v>50</v>
      </c>
      <c r="D22" s="158"/>
      <c r="E22" s="133" t="s">
        <v>40</v>
      </c>
      <c r="F22" s="133" t="s">
        <v>68</v>
      </c>
      <c r="G22" s="133">
        <v>50</v>
      </c>
      <c r="H22" s="158"/>
      <c r="I22" s="133" t="s">
        <v>40</v>
      </c>
      <c r="J22" s="133" t="s">
        <v>68</v>
      </c>
      <c r="K22" s="133">
        <v>50</v>
      </c>
      <c r="L22" s="158"/>
      <c r="M22" s="133" t="s">
        <v>40</v>
      </c>
      <c r="N22" s="133" t="s">
        <v>68</v>
      </c>
      <c r="O22" s="133">
        <v>50</v>
      </c>
      <c r="P22" s="158"/>
      <c r="Q22" s="133" t="s">
        <v>40</v>
      </c>
      <c r="R22" s="133" t="s">
        <v>68</v>
      </c>
      <c r="S22" s="133">
        <v>50</v>
      </c>
      <c r="T22" s="158"/>
      <c r="U22" s="133" t="s">
        <v>40</v>
      </c>
      <c r="V22" s="133" t="s">
        <v>68</v>
      </c>
      <c r="W22" s="133">
        <v>50</v>
      </c>
      <c r="X22" s="158"/>
      <c r="Y22" s="133" t="s">
        <v>40</v>
      </c>
      <c r="Z22" s="133" t="s">
        <v>68</v>
      </c>
      <c r="AA22" s="133">
        <v>20</v>
      </c>
      <c r="AB22" s="158"/>
      <c r="AC22" s="133" t="s">
        <v>40</v>
      </c>
      <c r="AD22" s="133" t="s">
        <v>68</v>
      </c>
      <c r="AE22" s="133">
        <v>20</v>
      </c>
      <c r="AF22" s="158"/>
      <c r="AG22" s="133" t="s">
        <v>40</v>
      </c>
      <c r="AH22" s="133" t="s">
        <v>68</v>
      </c>
      <c r="AI22" s="133">
        <v>20</v>
      </c>
      <c r="AJ22" s="158"/>
      <c r="AK22" s="133" t="s">
        <v>40</v>
      </c>
      <c r="AL22" s="133" t="s">
        <v>68</v>
      </c>
      <c r="AM22" s="133">
        <v>20</v>
      </c>
      <c r="AN22" s="158"/>
      <c r="AO22" s="133" t="s">
        <v>40</v>
      </c>
      <c r="AP22" s="133" t="s">
        <v>68</v>
      </c>
      <c r="AQ22" s="133">
        <v>20</v>
      </c>
      <c r="AR22" s="158"/>
      <c r="AS22" s="133" t="s">
        <v>40</v>
      </c>
      <c r="AT22" s="133" t="s">
        <v>68</v>
      </c>
      <c r="AU22" s="133">
        <v>20</v>
      </c>
      <c r="AV22" s="158"/>
    </row>
    <row r="23" spans="1:48" x14ac:dyDescent="0.2">
      <c r="A23" s="133" t="s">
        <v>44</v>
      </c>
      <c r="B23" s="133" t="s">
        <v>45</v>
      </c>
      <c r="C23" s="133">
        <v>10</v>
      </c>
      <c r="D23" s="158"/>
      <c r="E23" s="133" t="s">
        <v>44</v>
      </c>
      <c r="F23" s="133" t="s">
        <v>45</v>
      </c>
      <c r="G23" s="133">
        <v>10</v>
      </c>
      <c r="H23" s="158"/>
      <c r="I23" s="133" t="s">
        <v>44</v>
      </c>
      <c r="J23" s="133" t="s">
        <v>45</v>
      </c>
      <c r="K23" s="133">
        <v>10</v>
      </c>
      <c r="L23" s="158"/>
      <c r="M23" s="133" t="s">
        <v>44</v>
      </c>
      <c r="N23" s="133" t="s">
        <v>45</v>
      </c>
      <c r="O23" s="133">
        <v>10</v>
      </c>
      <c r="P23" s="158"/>
      <c r="Q23" s="133" t="s">
        <v>44</v>
      </c>
      <c r="R23" s="133" t="s">
        <v>45</v>
      </c>
      <c r="S23" s="133">
        <v>10</v>
      </c>
      <c r="T23" s="158"/>
      <c r="U23" s="133" t="s">
        <v>44</v>
      </c>
      <c r="V23" s="133" t="s">
        <v>45</v>
      </c>
      <c r="W23" s="133">
        <v>10</v>
      </c>
      <c r="X23" s="158"/>
      <c r="Y23" s="134" t="s">
        <v>44</v>
      </c>
      <c r="Z23" s="134" t="s">
        <v>45</v>
      </c>
      <c r="AA23" s="134">
        <v>0</v>
      </c>
      <c r="AB23" s="158"/>
      <c r="AC23" s="134" t="s">
        <v>44</v>
      </c>
      <c r="AD23" s="134" t="s">
        <v>45</v>
      </c>
      <c r="AE23" s="134">
        <v>0</v>
      </c>
      <c r="AF23" s="158"/>
      <c r="AG23" s="134" t="s">
        <v>44</v>
      </c>
      <c r="AH23" s="134" t="s">
        <v>45</v>
      </c>
      <c r="AI23" s="134">
        <v>0</v>
      </c>
      <c r="AJ23" s="158"/>
      <c r="AK23" s="134" t="s">
        <v>44</v>
      </c>
      <c r="AL23" s="134" t="s">
        <v>45</v>
      </c>
      <c r="AM23" s="134">
        <v>0</v>
      </c>
      <c r="AN23" s="158"/>
      <c r="AO23" s="134" t="s">
        <v>44</v>
      </c>
      <c r="AP23" s="134" t="s">
        <v>45</v>
      </c>
      <c r="AQ23" s="134">
        <v>0</v>
      </c>
      <c r="AR23" s="158"/>
      <c r="AS23" s="134" t="s">
        <v>44</v>
      </c>
      <c r="AT23" s="134" t="s">
        <v>45</v>
      </c>
      <c r="AU23" s="134">
        <v>0</v>
      </c>
      <c r="AV23" s="158"/>
    </row>
    <row r="24" spans="1:48" x14ac:dyDescent="0.2">
      <c r="A24" s="133" t="s">
        <v>39</v>
      </c>
      <c r="B24" s="133" t="s">
        <v>38</v>
      </c>
      <c r="C24" s="133">
        <v>10</v>
      </c>
      <c r="D24" s="158"/>
      <c r="E24" s="133" t="s">
        <v>39</v>
      </c>
      <c r="F24" s="133" t="s">
        <v>38</v>
      </c>
      <c r="G24" s="133">
        <v>10</v>
      </c>
      <c r="H24" s="158"/>
      <c r="I24" s="133" t="s">
        <v>39</v>
      </c>
      <c r="J24" s="133" t="s">
        <v>38</v>
      </c>
      <c r="K24" s="133">
        <v>10</v>
      </c>
      <c r="L24" s="158"/>
      <c r="M24" s="133" t="s">
        <v>39</v>
      </c>
      <c r="N24" s="133" t="s">
        <v>38</v>
      </c>
      <c r="O24" s="133">
        <v>10</v>
      </c>
      <c r="P24" s="158"/>
      <c r="Q24" s="133" t="s">
        <v>39</v>
      </c>
      <c r="R24" s="133" t="s">
        <v>38</v>
      </c>
      <c r="S24" s="133">
        <v>10</v>
      </c>
      <c r="T24" s="158"/>
      <c r="U24" s="133" t="s">
        <v>39</v>
      </c>
      <c r="V24" s="133" t="s">
        <v>38</v>
      </c>
      <c r="W24" s="133">
        <v>10</v>
      </c>
      <c r="X24" s="158"/>
      <c r="Y24" s="133" t="s">
        <v>39</v>
      </c>
      <c r="Z24" s="133" t="s">
        <v>38</v>
      </c>
      <c r="AA24" s="133">
        <v>10</v>
      </c>
      <c r="AB24" s="158"/>
      <c r="AC24" s="133" t="s">
        <v>39</v>
      </c>
      <c r="AD24" s="133" t="s">
        <v>38</v>
      </c>
      <c r="AE24" s="133">
        <v>10</v>
      </c>
      <c r="AF24" s="158"/>
      <c r="AG24" s="133" t="s">
        <v>39</v>
      </c>
      <c r="AH24" s="133" t="s">
        <v>38</v>
      </c>
      <c r="AI24" s="133">
        <v>10</v>
      </c>
      <c r="AJ24" s="158"/>
      <c r="AK24" s="133" t="s">
        <v>39</v>
      </c>
      <c r="AL24" s="133" t="s">
        <v>38</v>
      </c>
      <c r="AM24" s="133">
        <v>10</v>
      </c>
      <c r="AN24" s="158"/>
      <c r="AO24" s="133" t="s">
        <v>39</v>
      </c>
      <c r="AP24" s="133" t="s">
        <v>38</v>
      </c>
      <c r="AQ24" s="133">
        <v>10</v>
      </c>
      <c r="AR24" s="158"/>
      <c r="AS24" s="133" t="s">
        <v>39</v>
      </c>
      <c r="AT24" s="133" t="s">
        <v>38</v>
      </c>
      <c r="AU24" s="133">
        <v>10</v>
      </c>
      <c r="AV24" s="158"/>
    </row>
    <row r="25" spans="1:48" x14ac:dyDescent="0.2">
      <c r="A25" s="133" t="s">
        <v>52</v>
      </c>
      <c r="B25" s="133" t="s">
        <v>53</v>
      </c>
      <c r="C25" s="133">
        <v>5</v>
      </c>
      <c r="D25" s="158"/>
      <c r="E25" s="133" t="s">
        <v>52</v>
      </c>
      <c r="F25" s="133" t="s">
        <v>53</v>
      </c>
      <c r="G25" s="133">
        <v>5</v>
      </c>
      <c r="H25" s="158"/>
      <c r="I25" s="133" t="s">
        <v>52</v>
      </c>
      <c r="J25" s="133" t="s">
        <v>53</v>
      </c>
      <c r="K25" s="133">
        <v>5</v>
      </c>
      <c r="L25" s="158"/>
      <c r="M25" s="133" t="s">
        <v>52</v>
      </c>
      <c r="N25" s="133" t="s">
        <v>53</v>
      </c>
      <c r="O25" s="133">
        <v>5</v>
      </c>
      <c r="P25" s="158"/>
      <c r="Q25" s="133" t="s">
        <v>52</v>
      </c>
      <c r="R25" s="133" t="s">
        <v>53</v>
      </c>
      <c r="S25" s="133">
        <v>5</v>
      </c>
      <c r="T25" s="158"/>
      <c r="U25" s="133" t="s">
        <v>52</v>
      </c>
      <c r="V25" s="133" t="s">
        <v>53</v>
      </c>
      <c r="W25" s="133">
        <v>5</v>
      </c>
      <c r="X25" s="158"/>
      <c r="Y25" s="133" t="s">
        <v>52</v>
      </c>
      <c r="Z25" s="133" t="s">
        <v>53</v>
      </c>
      <c r="AA25" s="133">
        <v>5</v>
      </c>
      <c r="AB25" s="158"/>
      <c r="AC25" s="133" t="s">
        <v>52</v>
      </c>
      <c r="AD25" s="133" t="s">
        <v>53</v>
      </c>
      <c r="AE25" s="133">
        <v>5</v>
      </c>
      <c r="AF25" s="158"/>
      <c r="AG25" s="133" t="s">
        <v>52</v>
      </c>
      <c r="AH25" s="133" t="s">
        <v>53</v>
      </c>
      <c r="AI25" s="133">
        <v>5</v>
      </c>
      <c r="AJ25" s="158"/>
      <c r="AK25" s="133" t="s">
        <v>52</v>
      </c>
      <c r="AL25" s="133" t="s">
        <v>53</v>
      </c>
      <c r="AM25" s="133">
        <v>5</v>
      </c>
      <c r="AN25" s="158"/>
      <c r="AO25" s="133" t="s">
        <v>52</v>
      </c>
      <c r="AP25" s="133" t="s">
        <v>53</v>
      </c>
      <c r="AQ25" s="133">
        <v>5</v>
      </c>
      <c r="AR25" s="158"/>
      <c r="AS25" s="133" t="s">
        <v>52</v>
      </c>
      <c r="AT25" s="133" t="s">
        <v>53</v>
      </c>
      <c r="AU25" s="133">
        <v>5</v>
      </c>
      <c r="AV25" s="158"/>
    </row>
    <row r="26" spans="1:48" x14ac:dyDescent="0.2">
      <c r="A26" s="133" t="s">
        <v>11</v>
      </c>
      <c r="B26" s="133" t="s">
        <v>10</v>
      </c>
      <c r="C26" s="133">
        <v>12</v>
      </c>
      <c r="D26" s="158"/>
      <c r="E26" s="133" t="s">
        <v>11</v>
      </c>
      <c r="F26" s="133" t="s">
        <v>10</v>
      </c>
      <c r="G26" s="133">
        <v>12</v>
      </c>
      <c r="H26" s="158"/>
      <c r="I26" s="133" t="s">
        <v>11</v>
      </c>
      <c r="J26" s="133" t="s">
        <v>10</v>
      </c>
      <c r="K26" s="133">
        <v>12</v>
      </c>
      <c r="L26" s="158"/>
      <c r="M26" s="133" t="s">
        <v>11</v>
      </c>
      <c r="N26" s="133" t="s">
        <v>10</v>
      </c>
      <c r="O26" s="133">
        <v>12</v>
      </c>
      <c r="P26" s="158"/>
      <c r="Q26" s="133" t="s">
        <v>11</v>
      </c>
      <c r="R26" s="133" t="s">
        <v>10</v>
      </c>
      <c r="S26" s="133">
        <v>12</v>
      </c>
      <c r="T26" s="158"/>
      <c r="U26" s="133" t="s">
        <v>11</v>
      </c>
      <c r="V26" s="133" t="s">
        <v>10</v>
      </c>
      <c r="W26" s="133">
        <v>12</v>
      </c>
      <c r="X26" s="158"/>
      <c r="Y26" s="134" t="s">
        <v>11</v>
      </c>
      <c r="Z26" s="134" t="s">
        <v>10</v>
      </c>
      <c r="AA26" s="134">
        <v>0</v>
      </c>
      <c r="AB26" s="158"/>
      <c r="AC26" s="134" t="s">
        <v>11</v>
      </c>
      <c r="AD26" s="134" t="s">
        <v>10</v>
      </c>
      <c r="AE26" s="134">
        <v>0</v>
      </c>
      <c r="AF26" s="158"/>
      <c r="AG26" s="134" t="s">
        <v>11</v>
      </c>
      <c r="AH26" s="134" t="s">
        <v>10</v>
      </c>
      <c r="AI26" s="134">
        <v>0</v>
      </c>
      <c r="AJ26" s="158"/>
      <c r="AK26" s="134" t="s">
        <v>11</v>
      </c>
      <c r="AL26" s="134" t="s">
        <v>10</v>
      </c>
      <c r="AM26" s="134">
        <v>0</v>
      </c>
      <c r="AN26" s="158"/>
      <c r="AO26" s="134" t="s">
        <v>11</v>
      </c>
      <c r="AP26" s="134" t="s">
        <v>10</v>
      </c>
      <c r="AQ26" s="134">
        <v>0</v>
      </c>
      <c r="AR26" s="158"/>
      <c r="AS26" s="134" t="s">
        <v>11</v>
      </c>
      <c r="AT26" s="134" t="s">
        <v>10</v>
      </c>
      <c r="AU26" s="134">
        <v>0</v>
      </c>
      <c r="AV26" s="158"/>
    </row>
    <row r="27" spans="1:48" x14ac:dyDescent="0.2">
      <c r="A27" s="133" t="s">
        <v>42</v>
      </c>
      <c r="B27" s="133" t="s">
        <v>43</v>
      </c>
      <c r="C27" s="133">
        <v>30</v>
      </c>
      <c r="D27" s="158"/>
      <c r="E27" s="133" t="s">
        <v>42</v>
      </c>
      <c r="F27" s="133" t="s">
        <v>43</v>
      </c>
      <c r="G27" s="133">
        <v>30</v>
      </c>
      <c r="H27" s="158"/>
      <c r="I27" s="133" t="s">
        <v>42</v>
      </c>
      <c r="J27" s="133" t="s">
        <v>43</v>
      </c>
      <c r="K27" s="133">
        <v>30</v>
      </c>
      <c r="L27" s="158"/>
      <c r="M27" s="133" t="s">
        <v>42</v>
      </c>
      <c r="N27" s="133" t="s">
        <v>43</v>
      </c>
      <c r="O27" s="133">
        <v>30</v>
      </c>
      <c r="P27" s="158"/>
      <c r="Q27" s="133" t="s">
        <v>42</v>
      </c>
      <c r="R27" s="133" t="s">
        <v>43</v>
      </c>
      <c r="S27" s="133">
        <v>30</v>
      </c>
      <c r="T27" s="158"/>
      <c r="U27" s="133" t="s">
        <v>42</v>
      </c>
      <c r="V27" s="133" t="s">
        <v>43</v>
      </c>
      <c r="W27" s="133">
        <v>30</v>
      </c>
      <c r="X27" s="158"/>
      <c r="Y27" s="133" t="s">
        <v>42</v>
      </c>
      <c r="Z27" s="133" t="s">
        <v>43</v>
      </c>
      <c r="AA27" s="133">
        <v>30</v>
      </c>
      <c r="AB27" s="158"/>
      <c r="AC27" s="133" t="s">
        <v>42</v>
      </c>
      <c r="AD27" s="133" t="s">
        <v>43</v>
      </c>
      <c r="AE27" s="133">
        <v>30</v>
      </c>
      <c r="AF27" s="158"/>
      <c r="AG27" s="133" t="s">
        <v>42</v>
      </c>
      <c r="AH27" s="133" t="s">
        <v>43</v>
      </c>
      <c r="AI27" s="133">
        <v>30</v>
      </c>
      <c r="AJ27" s="158"/>
      <c r="AK27" s="133" t="s">
        <v>42</v>
      </c>
      <c r="AL27" s="133" t="s">
        <v>43</v>
      </c>
      <c r="AM27" s="133">
        <v>30</v>
      </c>
      <c r="AN27" s="158"/>
      <c r="AO27" s="133" t="s">
        <v>42</v>
      </c>
      <c r="AP27" s="133" t="s">
        <v>43</v>
      </c>
      <c r="AQ27" s="133">
        <v>30</v>
      </c>
      <c r="AR27" s="158"/>
      <c r="AS27" s="133" t="s">
        <v>42</v>
      </c>
      <c r="AT27" s="133" t="s">
        <v>43</v>
      </c>
      <c r="AU27" s="133">
        <v>30</v>
      </c>
      <c r="AV27" s="158"/>
    </row>
    <row r="28" spans="1:48" x14ac:dyDescent="0.2">
      <c r="A28" s="133" t="s">
        <v>18</v>
      </c>
      <c r="B28" s="133" t="s">
        <v>77</v>
      </c>
      <c r="C28" s="133">
        <v>3</v>
      </c>
      <c r="D28" s="158"/>
      <c r="E28" s="133" t="s">
        <v>18</v>
      </c>
      <c r="F28" s="133" t="s">
        <v>77</v>
      </c>
      <c r="G28" s="133">
        <v>3</v>
      </c>
      <c r="H28" s="158"/>
      <c r="I28" s="133" t="s">
        <v>18</v>
      </c>
      <c r="J28" s="133" t="s">
        <v>77</v>
      </c>
      <c r="K28" s="133">
        <v>3</v>
      </c>
      <c r="L28" s="158"/>
      <c r="M28" s="133" t="s">
        <v>18</v>
      </c>
      <c r="N28" s="133" t="s">
        <v>77</v>
      </c>
      <c r="O28" s="133">
        <v>3</v>
      </c>
      <c r="P28" s="158"/>
      <c r="Q28" s="133" t="s">
        <v>18</v>
      </c>
      <c r="R28" s="133" t="s">
        <v>77</v>
      </c>
      <c r="S28" s="133">
        <v>3</v>
      </c>
      <c r="T28" s="158"/>
      <c r="U28" s="133" t="s">
        <v>18</v>
      </c>
      <c r="V28" s="133" t="s">
        <v>77</v>
      </c>
      <c r="W28" s="133">
        <v>3</v>
      </c>
      <c r="X28" s="158"/>
      <c r="Y28" s="134" t="s">
        <v>18</v>
      </c>
      <c r="Z28" s="134" t="s">
        <v>77</v>
      </c>
      <c r="AA28" s="134">
        <v>0</v>
      </c>
      <c r="AB28" s="158"/>
      <c r="AC28" s="134" t="s">
        <v>18</v>
      </c>
      <c r="AD28" s="134" t="s">
        <v>77</v>
      </c>
      <c r="AE28" s="134">
        <v>0</v>
      </c>
      <c r="AF28" s="158"/>
      <c r="AG28" s="134" t="s">
        <v>18</v>
      </c>
      <c r="AH28" s="134" t="s">
        <v>77</v>
      </c>
      <c r="AI28" s="134">
        <v>0</v>
      </c>
      <c r="AJ28" s="158"/>
      <c r="AK28" s="134" t="s">
        <v>18</v>
      </c>
      <c r="AL28" s="134" t="s">
        <v>77</v>
      </c>
      <c r="AM28" s="134">
        <v>0</v>
      </c>
      <c r="AN28" s="158"/>
      <c r="AO28" s="134" t="s">
        <v>18</v>
      </c>
      <c r="AP28" s="134" t="s">
        <v>77</v>
      </c>
      <c r="AQ28" s="134">
        <v>0</v>
      </c>
      <c r="AR28" s="158"/>
      <c r="AS28" s="134" t="s">
        <v>18</v>
      </c>
      <c r="AT28" s="134" t="s">
        <v>77</v>
      </c>
      <c r="AU28" s="134">
        <v>0</v>
      </c>
      <c r="AV28" s="158"/>
    </row>
    <row r="29" spans="1:48" ht="38.25" x14ac:dyDescent="0.2">
      <c r="A29" s="133" t="s">
        <v>48</v>
      </c>
      <c r="B29" s="133" t="s">
        <v>71</v>
      </c>
      <c r="C29" s="133">
        <v>10</v>
      </c>
      <c r="D29" s="158"/>
      <c r="E29" s="133" t="s">
        <v>48</v>
      </c>
      <c r="F29" s="133" t="s">
        <v>71</v>
      </c>
      <c r="G29" s="133">
        <v>10</v>
      </c>
      <c r="H29" s="158"/>
      <c r="I29" s="133" t="s">
        <v>48</v>
      </c>
      <c r="J29" s="133" t="s">
        <v>71</v>
      </c>
      <c r="K29" s="133">
        <v>10</v>
      </c>
      <c r="L29" s="158"/>
      <c r="M29" s="133" t="s">
        <v>48</v>
      </c>
      <c r="N29" s="133" t="s">
        <v>71</v>
      </c>
      <c r="O29" s="133">
        <v>10</v>
      </c>
      <c r="P29" s="158"/>
      <c r="Q29" s="133" t="s">
        <v>48</v>
      </c>
      <c r="R29" s="133" t="s">
        <v>71</v>
      </c>
      <c r="S29" s="133">
        <v>10</v>
      </c>
      <c r="T29" s="158"/>
      <c r="U29" s="133" t="s">
        <v>48</v>
      </c>
      <c r="V29" s="133" t="s">
        <v>71</v>
      </c>
      <c r="W29" s="133">
        <v>10</v>
      </c>
      <c r="X29" s="158"/>
      <c r="Y29" s="14" t="s">
        <v>48</v>
      </c>
      <c r="Z29" s="14" t="s">
        <v>71</v>
      </c>
      <c r="AA29" s="14">
        <v>10</v>
      </c>
      <c r="AB29" s="158"/>
      <c r="AC29" s="14" t="s">
        <v>48</v>
      </c>
      <c r="AD29" s="14" t="s">
        <v>71</v>
      </c>
      <c r="AE29" s="14">
        <v>10</v>
      </c>
      <c r="AF29" s="158"/>
      <c r="AG29" s="14" t="s">
        <v>48</v>
      </c>
      <c r="AH29" s="14" t="s">
        <v>71</v>
      </c>
      <c r="AI29" s="14">
        <v>10</v>
      </c>
      <c r="AJ29" s="158"/>
      <c r="AK29" s="14" t="s">
        <v>48</v>
      </c>
      <c r="AL29" s="14" t="s">
        <v>71</v>
      </c>
      <c r="AM29" s="14">
        <v>10</v>
      </c>
      <c r="AN29" s="158"/>
      <c r="AO29" s="14" t="s">
        <v>48</v>
      </c>
      <c r="AP29" s="14" t="s">
        <v>71</v>
      </c>
      <c r="AQ29" s="14">
        <v>10</v>
      </c>
      <c r="AR29" s="158"/>
      <c r="AS29" s="14" t="s">
        <v>48</v>
      </c>
      <c r="AT29" s="14" t="s">
        <v>71</v>
      </c>
      <c r="AU29" s="14">
        <v>10</v>
      </c>
      <c r="AV29" s="158"/>
    </row>
    <row r="30" spans="1:48" ht="38.25" x14ac:dyDescent="0.2">
      <c r="A30" s="133" t="s">
        <v>50</v>
      </c>
      <c r="B30" s="133" t="s">
        <v>73</v>
      </c>
      <c r="C30" s="133">
        <v>50</v>
      </c>
      <c r="D30" s="158"/>
      <c r="E30" s="133" t="s">
        <v>50</v>
      </c>
      <c r="F30" s="133" t="s">
        <v>73</v>
      </c>
      <c r="G30" s="133">
        <v>50</v>
      </c>
      <c r="H30" s="158"/>
      <c r="I30" s="133" t="s">
        <v>50</v>
      </c>
      <c r="J30" s="133" t="s">
        <v>73</v>
      </c>
      <c r="K30" s="133">
        <v>50</v>
      </c>
      <c r="L30" s="158"/>
      <c r="M30" s="133" t="s">
        <v>50</v>
      </c>
      <c r="N30" s="133" t="s">
        <v>73</v>
      </c>
      <c r="O30" s="133">
        <v>50</v>
      </c>
      <c r="P30" s="158"/>
      <c r="Q30" s="133" t="s">
        <v>50</v>
      </c>
      <c r="R30" s="133" t="s">
        <v>73</v>
      </c>
      <c r="S30" s="133">
        <v>50</v>
      </c>
      <c r="T30" s="158"/>
      <c r="U30" s="133" t="s">
        <v>50</v>
      </c>
      <c r="V30" s="133" t="s">
        <v>73</v>
      </c>
      <c r="W30" s="133">
        <v>50</v>
      </c>
      <c r="X30" s="158"/>
      <c r="Y30" s="14" t="s">
        <v>50</v>
      </c>
      <c r="Z30" s="14" t="s">
        <v>73</v>
      </c>
      <c r="AA30" s="14">
        <v>30</v>
      </c>
      <c r="AB30" s="158"/>
      <c r="AC30" s="14" t="s">
        <v>50</v>
      </c>
      <c r="AD30" s="14" t="s">
        <v>73</v>
      </c>
      <c r="AE30" s="14">
        <v>30</v>
      </c>
      <c r="AF30" s="158"/>
      <c r="AG30" s="14" t="s">
        <v>50</v>
      </c>
      <c r="AH30" s="14" t="s">
        <v>73</v>
      </c>
      <c r="AI30" s="14">
        <v>30</v>
      </c>
      <c r="AJ30" s="158"/>
      <c r="AK30" s="14" t="s">
        <v>50</v>
      </c>
      <c r="AL30" s="14" t="s">
        <v>73</v>
      </c>
      <c r="AM30" s="14">
        <v>30</v>
      </c>
      <c r="AN30" s="158"/>
      <c r="AO30" s="14" t="s">
        <v>50</v>
      </c>
      <c r="AP30" s="14" t="s">
        <v>73</v>
      </c>
      <c r="AQ30" s="14">
        <v>30</v>
      </c>
      <c r="AR30" s="158"/>
      <c r="AS30" s="14" t="s">
        <v>50</v>
      </c>
      <c r="AT30" s="14" t="s">
        <v>73</v>
      </c>
      <c r="AU30" s="14">
        <v>30</v>
      </c>
      <c r="AV30" s="158"/>
    </row>
    <row r="31" spans="1:48" x14ac:dyDescent="0.2">
      <c r="A31" s="133" t="s">
        <v>55</v>
      </c>
      <c r="B31" s="133" t="s">
        <v>74</v>
      </c>
      <c r="C31" s="133">
        <v>5</v>
      </c>
      <c r="D31" s="158"/>
      <c r="E31" s="133" t="s">
        <v>55</v>
      </c>
      <c r="F31" s="133" t="s">
        <v>74</v>
      </c>
      <c r="G31" s="133">
        <v>5</v>
      </c>
      <c r="H31" s="158"/>
      <c r="I31" s="133" t="s">
        <v>55</v>
      </c>
      <c r="J31" s="133" t="s">
        <v>74</v>
      </c>
      <c r="K31" s="133">
        <v>5</v>
      </c>
      <c r="L31" s="158"/>
      <c r="M31" s="133" t="s">
        <v>55</v>
      </c>
      <c r="N31" s="133" t="s">
        <v>74</v>
      </c>
      <c r="O31" s="133">
        <v>5</v>
      </c>
      <c r="P31" s="158"/>
      <c r="Q31" s="133" t="s">
        <v>55</v>
      </c>
      <c r="R31" s="133" t="s">
        <v>74</v>
      </c>
      <c r="S31" s="133">
        <v>5</v>
      </c>
      <c r="T31" s="158"/>
      <c r="U31" s="133" t="s">
        <v>55</v>
      </c>
      <c r="V31" s="133" t="s">
        <v>74</v>
      </c>
      <c r="W31" s="133">
        <v>5</v>
      </c>
      <c r="X31" s="158"/>
      <c r="Y31" s="14" t="s">
        <v>55</v>
      </c>
      <c r="Z31" s="14" t="s">
        <v>74</v>
      </c>
      <c r="AA31" s="14">
        <v>5</v>
      </c>
      <c r="AB31" s="158"/>
      <c r="AC31" s="14" t="s">
        <v>55</v>
      </c>
      <c r="AD31" s="14" t="s">
        <v>74</v>
      </c>
      <c r="AE31" s="14">
        <v>5</v>
      </c>
      <c r="AF31" s="158"/>
      <c r="AG31" s="14" t="s">
        <v>55</v>
      </c>
      <c r="AH31" s="14" t="s">
        <v>74</v>
      </c>
      <c r="AI31" s="14">
        <v>5</v>
      </c>
      <c r="AJ31" s="158"/>
      <c r="AK31" s="14" t="s">
        <v>55</v>
      </c>
      <c r="AL31" s="14" t="s">
        <v>74</v>
      </c>
      <c r="AM31" s="14">
        <v>5</v>
      </c>
      <c r="AN31" s="158"/>
      <c r="AO31" s="14" t="s">
        <v>55</v>
      </c>
      <c r="AP31" s="14" t="s">
        <v>74</v>
      </c>
      <c r="AQ31" s="14">
        <v>5</v>
      </c>
      <c r="AR31" s="158"/>
      <c r="AS31" s="14" t="s">
        <v>55</v>
      </c>
      <c r="AT31" s="14" t="s">
        <v>74</v>
      </c>
      <c r="AU31" s="14">
        <v>5</v>
      </c>
      <c r="AV31" s="158"/>
    </row>
    <row r="32" spans="1:48" ht="13.5" thickBot="1" x14ac:dyDescent="0.25">
      <c r="A32" s="163" t="s">
        <v>41</v>
      </c>
      <c r="B32" s="164"/>
      <c r="C32" s="19">
        <f>SUM(C21:C31)</f>
        <v>200</v>
      </c>
      <c r="D32" s="16">
        <v>0.44</v>
      </c>
      <c r="E32" s="163" t="s">
        <v>41</v>
      </c>
      <c r="F32" s="164"/>
      <c r="G32" s="19">
        <f>SUM(G21:G31)</f>
        <v>200</v>
      </c>
      <c r="H32" s="16">
        <v>0.44</v>
      </c>
      <c r="I32" s="163" t="s">
        <v>41</v>
      </c>
      <c r="J32" s="164"/>
      <c r="K32" s="19">
        <f>SUM(K21:K31)</f>
        <v>200</v>
      </c>
      <c r="L32" s="16">
        <v>0.44</v>
      </c>
      <c r="M32" s="163" t="s">
        <v>41</v>
      </c>
      <c r="N32" s="164"/>
      <c r="O32" s="19">
        <f>SUM(O21:O31)</f>
        <v>200</v>
      </c>
      <c r="P32" s="16">
        <v>0.44</v>
      </c>
      <c r="Q32" s="163" t="s">
        <v>41</v>
      </c>
      <c r="R32" s="164"/>
      <c r="S32" s="19">
        <f>SUM(S21:S31)</f>
        <v>200</v>
      </c>
      <c r="T32" s="16">
        <v>0.44</v>
      </c>
      <c r="U32" s="163" t="s">
        <v>41</v>
      </c>
      <c r="V32" s="164"/>
      <c r="W32" s="19">
        <f>SUM(W21:W31)</f>
        <v>200</v>
      </c>
      <c r="X32" s="16">
        <v>0.44</v>
      </c>
      <c r="Y32" s="163" t="s">
        <v>41</v>
      </c>
      <c r="Z32" s="164"/>
      <c r="AA32" s="19">
        <f>SUM(AA21:AA31)</f>
        <v>120</v>
      </c>
      <c r="AB32" s="16">
        <v>0.67</v>
      </c>
      <c r="AC32" s="163" t="s">
        <v>41</v>
      </c>
      <c r="AD32" s="164"/>
      <c r="AE32" s="19">
        <f>SUM(AE21:AE31)</f>
        <v>120</v>
      </c>
      <c r="AF32" s="16">
        <v>0.67</v>
      </c>
      <c r="AG32" s="163" t="s">
        <v>41</v>
      </c>
      <c r="AH32" s="164"/>
      <c r="AI32" s="19">
        <f>SUM(AI21:AI31)</f>
        <v>120</v>
      </c>
      <c r="AJ32" s="16">
        <v>0.67</v>
      </c>
      <c r="AK32" s="163" t="s">
        <v>41</v>
      </c>
      <c r="AL32" s="164"/>
      <c r="AM32" s="19">
        <f>SUM(AM21:AM31)</f>
        <v>120</v>
      </c>
      <c r="AN32" s="16">
        <v>0.67</v>
      </c>
      <c r="AO32" s="163" t="s">
        <v>41</v>
      </c>
      <c r="AP32" s="164"/>
      <c r="AQ32" s="19">
        <f>SUM(AQ21:AQ31)</f>
        <v>120</v>
      </c>
      <c r="AR32" s="16">
        <v>0.67</v>
      </c>
      <c r="AS32" s="163" t="s">
        <v>41</v>
      </c>
      <c r="AT32" s="164"/>
      <c r="AU32" s="19">
        <f>SUM(AU21:AU31)</f>
        <v>120</v>
      </c>
      <c r="AV32" s="16">
        <v>0.67</v>
      </c>
    </row>
    <row r="33" spans="1:48" x14ac:dyDescent="0.2">
      <c r="A33" s="20" t="s">
        <v>32</v>
      </c>
      <c r="B33" s="21" t="s">
        <v>35</v>
      </c>
      <c r="C33" s="165" t="s">
        <v>89</v>
      </c>
      <c r="D33" s="166"/>
      <c r="E33" s="20" t="s">
        <v>32</v>
      </c>
      <c r="F33" s="21" t="s">
        <v>35</v>
      </c>
      <c r="G33" s="165" t="s">
        <v>89</v>
      </c>
      <c r="H33" s="166"/>
      <c r="I33" s="20" t="s">
        <v>32</v>
      </c>
      <c r="J33" s="21" t="s">
        <v>35</v>
      </c>
      <c r="K33" s="165" t="s">
        <v>89</v>
      </c>
      <c r="L33" s="166"/>
      <c r="M33" s="20" t="s">
        <v>32</v>
      </c>
      <c r="N33" s="21" t="s">
        <v>35</v>
      </c>
      <c r="O33" s="165" t="s">
        <v>89</v>
      </c>
      <c r="P33" s="166"/>
      <c r="Q33" s="20" t="s">
        <v>32</v>
      </c>
      <c r="R33" s="21" t="s">
        <v>35</v>
      </c>
      <c r="S33" s="165" t="s">
        <v>126</v>
      </c>
      <c r="T33" s="166"/>
      <c r="U33" s="20" t="s">
        <v>32</v>
      </c>
      <c r="V33" s="21" t="s">
        <v>35</v>
      </c>
      <c r="W33" s="165" t="s">
        <v>126</v>
      </c>
      <c r="X33" s="166"/>
      <c r="Y33" s="20" t="s">
        <v>32</v>
      </c>
      <c r="Z33" s="21" t="s">
        <v>35</v>
      </c>
      <c r="AA33" s="165" t="s">
        <v>84</v>
      </c>
      <c r="AB33" s="166"/>
      <c r="AC33" s="20" t="s">
        <v>32</v>
      </c>
      <c r="AD33" s="21" t="s">
        <v>35</v>
      </c>
      <c r="AE33" s="165" t="s">
        <v>84</v>
      </c>
      <c r="AF33" s="166"/>
      <c r="AG33" s="20" t="s">
        <v>32</v>
      </c>
      <c r="AH33" s="21" t="s">
        <v>35</v>
      </c>
      <c r="AI33" s="165" t="s">
        <v>84</v>
      </c>
      <c r="AJ33" s="166"/>
      <c r="AK33" s="20" t="s">
        <v>32</v>
      </c>
      <c r="AL33" s="21" t="s">
        <v>35</v>
      </c>
      <c r="AM33" s="165" t="s">
        <v>84</v>
      </c>
      <c r="AN33" s="166"/>
      <c r="AO33" s="20" t="s">
        <v>32</v>
      </c>
      <c r="AP33" s="21" t="s">
        <v>35</v>
      </c>
      <c r="AQ33" s="165" t="s">
        <v>126</v>
      </c>
      <c r="AR33" s="166"/>
      <c r="AS33" s="20" t="s">
        <v>32</v>
      </c>
      <c r="AT33" s="21" t="s">
        <v>35</v>
      </c>
      <c r="AU33" s="165" t="s">
        <v>127</v>
      </c>
      <c r="AV33" s="166"/>
    </row>
    <row r="34" spans="1:48" x14ac:dyDescent="0.2">
      <c r="A34" s="133" t="s">
        <v>8</v>
      </c>
      <c r="B34" s="133" t="s">
        <v>9</v>
      </c>
      <c r="C34" s="133">
        <v>30</v>
      </c>
      <c r="D34" s="167"/>
      <c r="E34" s="133" t="s">
        <v>8</v>
      </c>
      <c r="F34" s="133" t="s">
        <v>9</v>
      </c>
      <c r="G34" s="133">
        <v>30</v>
      </c>
      <c r="H34" s="167"/>
      <c r="I34" s="133" t="s">
        <v>8</v>
      </c>
      <c r="J34" s="133" t="s">
        <v>9</v>
      </c>
      <c r="K34" s="133">
        <v>30</v>
      </c>
      <c r="L34" s="167"/>
      <c r="M34" s="133" t="s">
        <v>8</v>
      </c>
      <c r="N34" s="133" t="s">
        <v>9</v>
      </c>
      <c r="O34" s="133">
        <v>30</v>
      </c>
      <c r="P34" s="167"/>
      <c r="Q34" s="133" t="s">
        <v>8</v>
      </c>
      <c r="R34" s="133" t="s">
        <v>9</v>
      </c>
      <c r="S34" s="133">
        <v>130</v>
      </c>
      <c r="T34" s="167"/>
      <c r="U34" s="133" t="s">
        <v>8</v>
      </c>
      <c r="V34" s="133" t="s">
        <v>9</v>
      </c>
      <c r="W34" s="133">
        <v>130</v>
      </c>
      <c r="X34" s="167"/>
      <c r="Y34" s="134" t="s">
        <v>8</v>
      </c>
      <c r="Z34" s="134" t="s">
        <v>9</v>
      </c>
      <c r="AA34" s="134">
        <v>0</v>
      </c>
      <c r="AB34" s="167"/>
      <c r="AC34" s="134" t="s">
        <v>8</v>
      </c>
      <c r="AD34" s="134" t="s">
        <v>9</v>
      </c>
      <c r="AE34" s="134">
        <v>0</v>
      </c>
      <c r="AF34" s="167"/>
      <c r="AG34" s="134" t="s">
        <v>8</v>
      </c>
      <c r="AH34" s="134" t="s">
        <v>9</v>
      </c>
      <c r="AI34" s="134">
        <v>0</v>
      </c>
      <c r="AJ34" s="167"/>
      <c r="AK34" s="134" t="s">
        <v>8</v>
      </c>
      <c r="AL34" s="134" t="s">
        <v>9</v>
      </c>
      <c r="AM34" s="134">
        <v>0</v>
      </c>
      <c r="AN34" s="167"/>
      <c r="AO34" s="133" t="s">
        <v>8</v>
      </c>
      <c r="AP34" s="133" t="s">
        <v>9</v>
      </c>
      <c r="AQ34" s="133">
        <v>130</v>
      </c>
      <c r="AR34" s="167"/>
      <c r="AS34" s="133" t="s">
        <v>8</v>
      </c>
      <c r="AT34" s="133" t="s">
        <v>9</v>
      </c>
      <c r="AU34" s="133">
        <v>80</v>
      </c>
      <c r="AV34" s="167"/>
    </row>
    <row r="35" spans="1:48" x14ac:dyDescent="0.2">
      <c r="A35" s="133" t="s">
        <v>34</v>
      </c>
      <c r="B35" s="133" t="s">
        <v>79</v>
      </c>
      <c r="C35" s="133">
        <v>30</v>
      </c>
      <c r="D35" s="167"/>
      <c r="E35" s="133" t="s">
        <v>34</v>
      </c>
      <c r="F35" s="133" t="s">
        <v>79</v>
      </c>
      <c r="G35" s="133">
        <v>30</v>
      </c>
      <c r="H35" s="167"/>
      <c r="I35" s="133" t="s">
        <v>34</v>
      </c>
      <c r="J35" s="133" t="s">
        <v>79</v>
      </c>
      <c r="K35" s="133">
        <v>30</v>
      </c>
      <c r="L35" s="167"/>
      <c r="M35" s="133" t="s">
        <v>34</v>
      </c>
      <c r="N35" s="133" t="s">
        <v>79</v>
      </c>
      <c r="O35" s="133">
        <v>30</v>
      </c>
      <c r="P35" s="167"/>
      <c r="Q35" s="133" t="s">
        <v>34</v>
      </c>
      <c r="R35" s="133" t="s">
        <v>79</v>
      </c>
      <c r="S35" s="133">
        <v>30</v>
      </c>
      <c r="T35" s="167"/>
      <c r="U35" s="133" t="s">
        <v>34</v>
      </c>
      <c r="V35" s="133" t="s">
        <v>79</v>
      </c>
      <c r="W35" s="133">
        <v>30</v>
      </c>
      <c r="X35" s="167"/>
      <c r="Y35" s="133" t="s">
        <v>34</v>
      </c>
      <c r="Z35" s="133" t="s">
        <v>79</v>
      </c>
      <c r="AA35" s="133">
        <v>30</v>
      </c>
      <c r="AB35" s="167"/>
      <c r="AC35" s="133" t="s">
        <v>34</v>
      </c>
      <c r="AD35" s="133" t="s">
        <v>79</v>
      </c>
      <c r="AE35" s="133">
        <v>30</v>
      </c>
      <c r="AF35" s="167"/>
      <c r="AG35" s="133" t="s">
        <v>34</v>
      </c>
      <c r="AH35" s="133" t="s">
        <v>79</v>
      </c>
      <c r="AI35" s="133">
        <v>30</v>
      </c>
      <c r="AJ35" s="167"/>
      <c r="AK35" s="133" t="s">
        <v>34</v>
      </c>
      <c r="AL35" s="133" t="s">
        <v>79</v>
      </c>
      <c r="AM35" s="133">
        <v>30</v>
      </c>
      <c r="AN35" s="167"/>
      <c r="AO35" s="133" t="s">
        <v>34</v>
      </c>
      <c r="AP35" s="133" t="s">
        <v>79</v>
      </c>
      <c r="AQ35" s="133">
        <v>30</v>
      </c>
      <c r="AR35" s="167"/>
      <c r="AS35" s="133" t="s">
        <v>34</v>
      </c>
      <c r="AT35" s="133" t="s">
        <v>79</v>
      </c>
      <c r="AU35" s="133">
        <v>30</v>
      </c>
      <c r="AV35" s="167"/>
    </row>
    <row r="36" spans="1:48" ht="25.5" x14ac:dyDescent="0.2">
      <c r="A36" s="134" t="s">
        <v>5</v>
      </c>
      <c r="B36" s="134" t="s">
        <v>75</v>
      </c>
      <c r="C36" s="134">
        <v>0</v>
      </c>
      <c r="D36" s="167"/>
      <c r="E36" s="134" t="s">
        <v>5</v>
      </c>
      <c r="F36" s="134" t="s">
        <v>75</v>
      </c>
      <c r="G36" s="134">
        <v>0</v>
      </c>
      <c r="H36" s="167"/>
      <c r="I36" s="134" t="s">
        <v>5</v>
      </c>
      <c r="J36" s="134" t="s">
        <v>75</v>
      </c>
      <c r="K36" s="134">
        <v>0</v>
      </c>
      <c r="L36" s="167"/>
      <c r="M36" s="134" t="s">
        <v>5</v>
      </c>
      <c r="N36" s="134" t="s">
        <v>75</v>
      </c>
      <c r="O36" s="134">
        <v>0</v>
      </c>
      <c r="P36" s="167"/>
      <c r="Q36" s="134" t="s">
        <v>5</v>
      </c>
      <c r="R36" s="134" t="s">
        <v>75</v>
      </c>
      <c r="S36" s="134">
        <v>0</v>
      </c>
      <c r="T36" s="167"/>
      <c r="U36" s="134" t="s">
        <v>5</v>
      </c>
      <c r="V36" s="134" t="s">
        <v>75</v>
      </c>
      <c r="W36" s="134">
        <v>0</v>
      </c>
      <c r="X36" s="167"/>
      <c r="Y36" s="134" t="s">
        <v>5</v>
      </c>
      <c r="Z36" s="134" t="s">
        <v>75</v>
      </c>
      <c r="AA36" s="134">
        <v>0</v>
      </c>
      <c r="AB36" s="167"/>
      <c r="AC36" s="134" t="s">
        <v>5</v>
      </c>
      <c r="AD36" s="134" t="s">
        <v>75</v>
      </c>
      <c r="AE36" s="134">
        <v>0</v>
      </c>
      <c r="AF36" s="167"/>
      <c r="AG36" s="134" t="s">
        <v>5</v>
      </c>
      <c r="AH36" s="134" t="s">
        <v>75</v>
      </c>
      <c r="AI36" s="134">
        <v>0</v>
      </c>
      <c r="AJ36" s="167"/>
      <c r="AK36" s="134" t="s">
        <v>5</v>
      </c>
      <c r="AL36" s="134" t="s">
        <v>75</v>
      </c>
      <c r="AM36" s="134">
        <v>0</v>
      </c>
      <c r="AN36" s="167"/>
      <c r="AO36" s="133" t="s">
        <v>5</v>
      </c>
      <c r="AP36" s="133" t="s">
        <v>75</v>
      </c>
      <c r="AQ36" s="133">
        <v>19</v>
      </c>
      <c r="AR36" s="167"/>
      <c r="AS36" s="134" t="s">
        <v>5</v>
      </c>
      <c r="AT36" s="134" t="s">
        <v>75</v>
      </c>
      <c r="AU36" s="134">
        <v>0</v>
      </c>
      <c r="AV36" s="167"/>
    </row>
    <row r="37" spans="1:48" x14ac:dyDescent="0.2">
      <c r="A37" s="133" t="s">
        <v>18</v>
      </c>
      <c r="B37" s="133" t="s">
        <v>77</v>
      </c>
      <c r="C37" s="133">
        <v>17</v>
      </c>
      <c r="D37" s="167"/>
      <c r="E37" s="133" t="s">
        <v>18</v>
      </c>
      <c r="F37" s="133" t="s">
        <v>77</v>
      </c>
      <c r="G37" s="133">
        <v>17</v>
      </c>
      <c r="H37" s="167"/>
      <c r="I37" s="133" t="s">
        <v>18</v>
      </c>
      <c r="J37" s="133" t="s">
        <v>77</v>
      </c>
      <c r="K37" s="133">
        <v>17</v>
      </c>
      <c r="L37" s="167"/>
      <c r="M37" s="133" t="s">
        <v>18</v>
      </c>
      <c r="N37" s="133" t="s">
        <v>77</v>
      </c>
      <c r="O37" s="133">
        <v>17</v>
      </c>
      <c r="P37" s="167"/>
      <c r="Q37" s="133" t="s">
        <v>18</v>
      </c>
      <c r="R37" s="133" t="s">
        <v>77</v>
      </c>
      <c r="S37" s="133">
        <v>27</v>
      </c>
      <c r="T37" s="167"/>
      <c r="U37" s="133" t="s">
        <v>18</v>
      </c>
      <c r="V37" s="133" t="s">
        <v>77</v>
      </c>
      <c r="W37" s="133">
        <v>27</v>
      </c>
      <c r="X37" s="167"/>
      <c r="Y37" s="133" t="s">
        <v>18</v>
      </c>
      <c r="Z37" s="133" t="s">
        <v>77</v>
      </c>
      <c r="AA37" s="133">
        <v>27</v>
      </c>
      <c r="AB37" s="167"/>
      <c r="AC37" s="133" t="s">
        <v>18</v>
      </c>
      <c r="AD37" s="133" t="s">
        <v>77</v>
      </c>
      <c r="AE37" s="133">
        <v>27</v>
      </c>
      <c r="AF37" s="167"/>
      <c r="AG37" s="133" t="s">
        <v>18</v>
      </c>
      <c r="AH37" s="133" t="s">
        <v>77</v>
      </c>
      <c r="AI37" s="133">
        <v>27</v>
      </c>
      <c r="AJ37" s="167"/>
      <c r="AK37" s="133" t="s">
        <v>18</v>
      </c>
      <c r="AL37" s="133" t="s">
        <v>77</v>
      </c>
      <c r="AM37" s="133">
        <v>27</v>
      </c>
      <c r="AN37" s="167"/>
      <c r="AO37" s="133" t="s">
        <v>18</v>
      </c>
      <c r="AP37" s="133" t="s">
        <v>77</v>
      </c>
      <c r="AQ37" s="133">
        <v>37</v>
      </c>
      <c r="AR37" s="167"/>
      <c r="AS37" s="133" t="s">
        <v>18</v>
      </c>
      <c r="AT37" s="133" t="s">
        <v>77</v>
      </c>
      <c r="AU37" s="133">
        <v>27</v>
      </c>
      <c r="AV37" s="167"/>
    </row>
    <row r="38" spans="1:48" x14ac:dyDescent="0.2">
      <c r="A38" s="134" t="s">
        <v>39</v>
      </c>
      <c r="B38" s="134" t="s">
        <v>38</v>
      </c>
      <c r="C38" s="134">
        <v>0</v>
      </c>
      <c r="D38" s="167"/>
      <c r="E38" s="134" t="s">
        <v>39</v>
      </c>
      <c r="F38" s="134" t="s">
        <v>38</v>
      </c>
      <c r="G38" s="134">
        <v>0</v>
      </c>
      <c r="H38" s="167"/>
      <c r="I38" s="134" t="s">
        <v>39</v>
      </c>
      <c r="J38" s="134" t="s">
        <v>38</v>
      </c>
      <c r="K38" s="134">
        <v>0</v>
      </c>
      <c r="L38" s="167"/>
      <c r="M38" s="134" t="s">
        <v>39</v>
      </c>
      <c r="N38" s="134" t="s">
        <v>38</v>
      </c>
      <c r="O38" s="134">
        <v>0</v>
      </c>
      <c r="P38" s="167"/>
      <c r="Q38" s="134" t="s">
        <v>39</v>
      </c>
      <c r="R38" s="134" t="s">
        <v>38</v>
      </c>
      <c r="S38" s="134">
        <v>0</v>
      </c>
      <c r="T38" s="167"/>
      <c r="U38" s="134" t="s">
        <v>39</v>
      </c>
      <c r="V38" s="134" t="s">
        <v>38</v>
      </c>
      <c r="W38" s="134">
        <v>0</v>
      </c>
      <c r="X38" s="167"/>
      <c r="Y38" s="134" t="s">
        <v>39</v>
      </c>
      <c r="Z38" s="134" t="s">
        <v>38</v>
      </c>
      <c r="AA38" s="134">
        <v>0</v>
      </c>
      <c r="AB38" s="167"/>
      <c r="AC38" s="134" t="s">
        <v>39</v>
      </c>
      <c r="AD38" s="134" t="s">
        <v>38</v>
      </c>
      <c r="AE38" s="134">
        <v>0</v>
      </c>
      <c r="AF38" s="167"/>
      <c r="AG38" s="134" t="s">
        <v>39</v>
      </c>
      <c r="AH38" s="134" t="s">
        <v>38</v>
      </c>
      <c r="AI38" s="134">
        <v>0</v>
      </c>
      <c r="AJ38" s="167"/>
      <c r="AK38" s="134" t="s">
        <v>39</v>
      </c>
      <c r="AL38" s="134" t="s">
        <v>38</v>
      </c>
      <c r="AM38" s="134">
        <v>0</v>
      </c>
      <c r="AN38" s="167"/>
      <c r="AO38" s="133" t="s">
        <v>39</v>
      </c>
      <c r="AP38" s="133" t="s">
        <v>38</v>
      </c>
      <c r="AQ38" s="133">
        <v>20</v>
      </c>
      <c r="AR38" s="167"/>
      <c r="AS38" s="134" t="s">
        <v>39</v>
      </c>
      <c r="AT38" s="134" t="s">
        <v>38</v>
      </c>
      <c r="AU38" s="134">
        <v>0</v>
      </c>
      <c r="AV38" s="167"/>
    </row>
    <row r="39" spans="1:48" x14ac:dyDescent="0.2">
      <c r="A39" s="133" t="s">
        <v>33</v>
      </c>
      <c r="B39" s="133" t="s">
        <v>76</v>
      </c>
      <c r="C39" s="133">
        <v>25</v>
      </c>
      <c r="D39" s="167"/>
      <c r="E39" s="133" t="s">
        <v>33</v>
      </c>
      <c r="F39" s="133" t="s">
        <v>76</v>
      </c>
      <c r="G39" s="133">
        <v>25</v>
      </c>
      <c r="H39" s="167"/>
      <c r="I39" s="133" t="s">
        <v>33</v>
      </c>
      <c r="J39" s="133" t="s">
        <v>76</v>
      </c>
      <c r="K39" s="133">
        <v>25</v>
      </c>
      <c r="L39" s="167"/>
      <c r="M39" s="133" t="s">
        <v>33</v>
      </c>
      <c r="N39" s="133" t="s">
        <v>76</v>
      </c>
      <c r="O39" s="133">
        <v>25</v>
      </c>
      <c r="P39" s="167"/>
      <c r="Q39" s="133" t="s">
        <v>33</v>
      </c>
      <c r="R39" s="133" t="s">
        <v>76</v>
      </c>
      <c r="S39" s="133">
        <v>25</v>
      </c>
      <c r="T39" s="167"/>
      <c r="U39" s="133" t="s">
        <v>33</v>
      </c>
      <c r="V39" s="133" t="s">
        <v>76</v>
      </c>
      <c r="W39" s="133">
        <v>25</v>
      </c>
      <c r="X39" s="167"/>
      <c r="Y39" s="133" t="s">
        <v>33</v>
      </c>
      <c r="Z39" s="133" t="s">
        <v>76</v>
      </c>
      <c r="AA39" s="133">
        <v>25</v>
      </c>
      <c r="AB39" s="167"/>
      <c r="AC39" s="133" t="s">
        <v>33</v>
      </c>
      <c r="AD39" s="133" t="s">
        <v>76</v>
      </c>
      <c r="AE39" s="133">
        <v>25</v>
      </c>
      <c r="AF39" s="167"/>
      <c r="AG39" s="133" t="s">
        <v>33</v>
      </c>
      <c r="AH39" s="133" t="s">
        <v>76</v>
      </c>
      <c r="AI39" s="133">
        <v>25</v>
      </c>
      <c r="AJ39" s="167"/>
      <c r="AK39" s="133" t="s">
        <v>33</v>
      </c>
      <c r="AL39" s="133" t="s">
        <v>76</v>
      </c>
      <c r="AM39" s="133">
        <v>25</v>
      </c>
      <c r="AN39" s="167"/>
      <c r="AO39" s="133" t="s">
        <v>33</v>
      </c>
      <c r="AP39" s="133" t="s">
        <v>76</v>
      </c>
      <c r="AQ39" s="133">
        <v>25</v>
      </c>
      <c r="AR39" s="167"/>
      <c r="AS39" s="133" t="s">
        <v>33</v>
      </c>
      <c r="AT39" s="133" t="s">
        <v>76</v>
      </c>
      <c r="AU39" s="133">
        <v>25</v>
      </c>
      <c r="AV39" s="167"/>
    </row>
    <row r="40" spans="1:48" x14ac:dyDescent="0.2">
      <c r="A40" s="14" t="s">
        <v>42</v>
      </c>
      <c r="B40" s="14" t="s">
        <v>43</v>
      </c>
      <c r="C40" s="14">
        <v>23</v>
      </c>
      <c r="D40" s="167"/>
      <c r="E40" s="14" t="s">
        <v>42</v>
      </c>
      <c r="F40" s="14" t="s">
        <v>43</v>
      </c>
      <c r="G40" s="14">
        <v>23</v>
      </c>
      <c r="H40" s="167"/>
      <c r="I40" s="14" t="s">
        <v>42</v>
      </c>
      <c r="J40" s="14" t="s">
        <v>43</v>
      </c>
      <c r="K40" s="14">
        <v>23</v>
      </c>
      <c r="L40" s="167"/>
      <c r="M40" s="14" t="s">
        <v>42</v>
      </c>
      <c r="N40" s="14" t="s">
        <v>43</v>
      </c>
      <c r="O40" s="14">
        <v>23</v>
      </c>
      <c r="P40" s="167"/>
      <c r="Q40" s="133" t="s">
        <v>42</v>
      </c>
      <c r="R40" s="133" t="s">
        <v>43</v>
      </c>
      <c r="S40" s="133">
        <v>50</v>
      </c>
      <c r="T40" s="167"/>
      <c r="U40" s="133" t="s">
        <v>42</v>
      </c>
      <c r="V40" s="133" t="s">
        <v>43</v>
      </c>
      <c r="W40" s="133">
        <v>50</v>
      </c>
      <c r="X40" s="167"/>
      <c r="Y40" s="14" t="s">
        <v>42</v>
      </c>
      <c r="Z40" s="14" t="s">
        <v>43</v>
      </c>
      <c r="AA40" s="14">
        <v>50</v>
      </c>
      <c r="AB40" s="167"/>
      <c r="AC40" s="14" t="s">
        <v>42</v>
      </c>
      <c r="AD40" s="14" t="s">
        <v>43</v>
      </c>
      <c r="AE40" s="14">
        <v>50</v>
      </c>
      <c r="AF40" s="167"/>
      <c r="AG40" s="14" t="s">
        <v>42</v>
      </c>
      <c r="AH40" s="14" t="s">
        <v>43</v>
      </c>
      <c r="AI40" s="14">
        <v>50</v>
      </c>
      <c r="AJ40" s="167"/>
      <c r="AK40" s="14" t="s">
        <v>42</v>
      </c>
      <c r="AL40" s="14" t="s">
        <v>43</v>
      </c>
      <c r="AM40" s="14">
        <v>50</v>
      </c>
      <c r="AN40" s="167"/>
      <c r="AO40" s="133" t="s">
        <v>42</v>
      </c>
      <c r="AP40" s="133" t="s">
        <v>43</v>
      </c>
      <c r="AQ40" s="133">
        <v>50</v>
      </c>
      <c r="AR40" s="167"/>
      <c r="AS40" s="14" t="s">
        <v>42</v>
      </c>
      <c r="AT40" s="14" t="s">
        <v>43</v>
      </c>
      <c r="AU40" s="14">
        <v>38</v>
      </c>
      <c r="AV40" s="167"/>
    </row>
    <row r="41" spans="1:48" ht="38.25" x14ac:dyDescent="0.2">
      <c r="A41" s="14" t="s">
        <v>50</v>
      </c>
      <c r="B41" s="14" t="s">
        <v>73</v>
      </c>
      <c r="C41" s="14">
        <v>75</v>
      </c>
      <c r="D41" s="167"/>
      <c r="E41" s="14" t="s">
        <v>50</v>
      </c>
      <c r="F41" s="14" t="s">
        <v>73</v>
      </c>
      <c r="G41" s="14">
        <v>75</v>
      </c>
      <c r="H41" s="167"/>
      <c r="I41" s="14" t="s">
        <v>50</v>
      </c>
      <c r="J41" s="14" t="s">
        <v>73</v>
      </c>
      <c r="K41" s="14">
        <v>75</v>
      </c>
      <c r="L41" s="167"/>
      <c r="M41" s="14" t="s">
        <v>50</v>
      </c>
      <c r="N41" s="14" t="s">
        <v>73</v>
      </c>
      <c r="O41" s="14">
        <v>75</v>
      </c>
      <c r="P41" s="167"/>
      <c r="Q41" s="14" t="s">
        <v>50</v>
      </c>
      <c r="R41" s="14" t="s">
        <v>73</v>
      </c>
      <c r="S41" s="14">
        <v>100</v>
      </c>
      <c r="T41" s="167"/>
      <c r="U41" s="14" t="s">
        <v>50</v>
      </c>
      <c r="V41" s="14" t="s">
        <v>73</v>
      </c>
      <c r="W41" s="14">
        <v>100</v>
      </c>
      <c r="X41" s="167"/>
      <c r="Y41" s="14" t="s">
        <v>50</v>
      </c>
      <c r="Z41" s="14" t="s">
        <v>73</v>
      </c>
      <c r="AA41" s="14">
        <v>100</v>
      </c>
      <c r="AB41" s="167"/>
      <c r="AC41" s="14" t="s">
        <v>50</v>
      </c>
      <c r="AD41" s="14" t="s">
        <v>73</v>
      </c>
      <c r="AE41" s="14">
        <v>100</v>
      </c>
      <c r="AF41" s="167"/>
      <c r="AG41" s="14" t="s">
        <v>50</v>
      </c>
      <c r="AH41" s="14" t="s">
        <v>73</v>
      </c>
      <c r="AI41" s="14">
        <v>100</v>
      </c>
      <c r="AJ41" s="167"/>
      <c r="AK41" s="14" t="s">
        <v>50</v>
      </c>
      <c r="AL41" s="14" t="s">
        <v>73</v>
      </c>
      <c r="AM41" s="14">
        <v>100</v>
      </c>
      <c r="AN41" s="167"/>
      <c r="AO41" s="133" t="s">
        <v>50</v>
      </c>
      <c r="AP41" s="133" t="s">
        <v>73</v>
      </c>
      <c r="AQ41" s="133">
        <v>100</v>
      </c>
      <c r="AR41" s="167"/>
      <c r="AS41" s="14" t="s">
        <v>50</v>
      </c>
      <c r="AT41" s="14" t="s">
        <v>73</v>
      </c>
      <c r="AU41" s="14">
        <v>100</v>
      </c>
      <c r="AV41" s="167"/>
    </row>
    <row r="42" spans="1:48" x14ac:dyDescent="0.2">
      <c r="A42" s="135" t="s">
        <v>49</v>
      </c>
      <c r="B42" s="135" t="s">
        <v>69</v>
      </c>
      <c r="C42" s="135">
        <v>0</v>
      </c>
      <c r="D42" s="167"/>
      <c r="E42" s="135" t="s">
        <v>49</v>
      </c>
      <c r="F42" s="135" t="s">
        <v>69</v>
      </c>
      <c r="G42" s="135">
        <v>0</v>
      </c>
      <c r="H42" s="167"/>
      <c r="I42" s="135" t="s">
        <v>49</v>
      </c>
      <c r="J42" s="135" t="s">
        <v>69</v>
      </c>
      <c r="K42" s="135">
        <v>0</v>
      </c>
      <c r="L42" s="167"/>
      <c r="M42" s="135" t="s">
        <v>49</v>
      </c>
      <c r="N42" s="135" t="s">
        <v>69</v>
      </c>
      <c r="O42" s="135">
        <v>0</v>
      </c>
      <c r="P42" s="167"/>
      <c r="Q42" s="14" t="s">
        <v>49</v>
      </c>
      <c r="R42" s="14" t="s">
        <v>69</v>
      </c>
      <c r="S42" s="14">
        <v>288</v>
      </c>
      <c r="T42" s="167"/>
      <c r="U42" s="14" t="s">
        <v>49</v>
      </c>
      <c r="V42" s="14" t="s">
        <v>69</v>
      </c>
      <c r="W42" s="14">
        <v>288</v>
      </c>
      <c r="X42" s="167"/>
      <c r="Y42" s="14" t="s">
        <v>49</v>
      </c>
      <c r="Z42" s="14" t="s">
        <v>69</v>
      </c>
      <c r="AA42" s="14">
        <v>18</v>
      </c>
      <c r="AB42" s="167"/>
      <c r="AC42" s="14" t="s">
        <v>49</v>
      </c>
      <c r="AD42" s="14" t="s">
        <v>69</v>
      </c>
      <c r="AE42" s="14">
        <v>18</v>
      </c>
      <c r="AF42" s="167"/>
      <c r="AG42" s="14" t="s">
        <v>49</v>
      </c>
      <c r="AH42" s="14" t="s">
        <v>69</v>
      </c>
      <c r="AI42" s="14">
        <v>18</v>
      </c>
      <c r="AJ42" s="167"/>
      <c r="AK42" s="14" t="s">
        <v>49</v>
      </c>
      <c r="AL42" s="14" t="s">
        <v>69</v>
      </c>
      <c r="AM42" s="14">
        <v>18</v>
      </c>
      <c r="AN42" s="167"/>
      <c r="AO42" s="133" t="s">
        <v>49</v>
      </c>
      <c r="AP42" s="133" t="s">
        <v>69</v>
      </c>
      <c r="AQ42" s="133">
        <v>239</v>
      </c>
      <c r="AR42" s="167"/>
      <c r="AS42" s="135" t="s">
        <v>49</v>
      </c>
      <c r="AT42" s="135" t="s">
        <v>69</v>
      </c>
      <c r="AU42" s="135">
        <v>0</v>
      </c>
      <c r="AV42" s="167"/>
    </row>
    <row r="43" spans="1:48" ht="13.5" thickBot="1" x14ac:dyDescent="0.25">
      <c r="A43" s="148" t="s">
        <v>41</v>
      </c>
      <c r="B43" s="149"/>
      <c r="C43" s="22">
        <f>SUM(C34:C42)</f>
        <v>200</v>
      </c>
      <c r="D43" s="16">
        <v>0.06</v>
      </c>
      <c r="E43" s="148" t="s">
        <v>41</v>
      </c>
      <c r="F43" s="149"/>
      <c r="G43" s="22">
        <f>SUM(G34:G42)</f>
        <v>200</v>
      </c>
      <c r="H43" s="16">
        <v>0.06</v>
      </c>
      <c r="I43" s="148" t="s">
        <v>41</v>
      </c>
      <c r="J43" s="149"/>
      <c r="K43" s="22">
        <f>SUM(K34:K42)</f>
        <v>200</v>
      </c>
      <c r="L43" s="16">
        <v>0.06</v>
      </c>
      <c r="M43" s="148" t="s">
        <v>41</v>
      </c>
      <c r="N43" s="149"/>
      <c r="O43" s="22">
        <f>SUM(O34:O42)</f>
        <v>200</v>
      </c>
      <c r="P43" s="16">
        <v>0.06</v>
      </c>
      <c r="Q43" s="148" t="s">
        <v>41</v>
      </c>
      <c r="R43" s="149"/>
      <c r="S43" s="22">
        <f>SUM(S34:S42)</f>
        <v>650</v>
      </c>
      <c r="T43" s="16">
        <v>0.01</v>
      </c>
      <c r="U43" s="148" t="s">
        <v>41</v>
      </c>
      <c r="V43" s="149"/>
      <c r="W43" s="22">
        <f>SUM(W34:W42)</f>
        <v>650</v>
      </c>
      <c r="X43" s="16">
        <v>0.01</v>
      </c>
      <c r="Y43" s="148" t="s">
        <v>41</v>
      </c>
      <c r="Z43" s="149"/>
      <c r="AA43" s="22">
        <f>SUM(AA34:AA42)</f>
        <v>250</v>
      </c>
      <c r="AB43" s="16">
        <v>0.02</v>
      </c>
      <c r="AC43" s="148" t="s">
        <v>41</v>
      </c>
      <c r="AD43" s="149"/>
      <c r="AE43" s="22">
        <f>SUM(AE34:AE42)</f>
        <v>250</v>
      </c>
      <c r="AF43" s="16">
        <v>0.02</v>
      </c>
      <c r="AG43" s="148" t="s">
        <v>41</v>
      </c>
      <c r="AH43" s="149"/>
      <c r="AI43" s="22">
        <f>SUM(AI34:AI42)</f>
        <v>250</v>
      </c>
      <c r="AJ43" s="16">
        <v>0.02</v>
      </c>
      <c r="AK43" s="148" t="s">
        <v>41</v>
      </c>
      <c r="AL43" s="149"/>
      <c r="AM43" s="22">
        <f>SUM(AM34:AM42)</f>
        <v>250</v>
      </c>
      <c r="AN43" s="16">
        <v>0.02</v>
      </c>
      <c r="AO43" s="148" t="s">
        <v>41</v>
      </c>
      <c r="AP43" s="149"/>
      <c r="AQ43" s="22">
        <f>SUM(AQ34:AQ42)</f>
        <v>650</v>
      </c>
      <c r="AR43" s="16">
        <v>0.01</v>
      </c>
      <c r="AS43" s="148" t="s">
        <v>41</v>
      </c>
      <c r="AT43" s="149"/>
      <c r="AU43" s="22">
        <f>SUM(AU34:AU42)</f>
        <v>300</v>
      </c>
      <c r="AV43" s="16">
        <v>0.03</v>
      </c>
    </row>
    <row r="44" spans="1:48" x14ac:dyDescent="0.2">
      <c r="A44" s="23" t="s">
        <v>32</v>
      </c>
      <c r="B44" s="24" t="s">
        <v>36</v>
      </c>
      <c r="C44" s="150" t="s">
        <v>89</v>
      </c>
      <c r="D44" s="151"/>
      <c r="E44" s="23" t="s">
        <v>32</v>
      </c>
      <c r="F44" s="24" t="s">
        <v>36</v>
      </c>
      <c r="G44" s="150" t="s">
        <v>127</v>
      </c>
      <c r="H44" s="151"/>
      <c r="I44" s="23" t="s">
        <v>32</v>
      </c>
      <c r="J44" s="24" t="s">
        <v>36</v>
      </c>
      <c r="K44" s="150" t="s">
        <v>89</v>
      </c>
      <c r="L44" s="151"/>
      <c r="M44" s="23" t="s">
        <v>32</v>
      </c>
      <c r="N44" s="24" t="s">
        <v>36</v>
      </c>
      <c r="O44" s="150" t="s">
        <v>127</v>
      </c>
      <c r="P44" s="151"/>
      <c r="Q44" s="23" t="s">
        <v>32</v>
      </c>
      <c r="R44" s="24" t="s">
        <v>36</v>
      </c>
      <c r="S44" s="150" t="s">
        <v>85</v>
      </c>
      <c r="T44" s="151"/>
      <c r="U44" s="23" t="s">
        <v>32</v>
      </c>
      <c r="V44" s="24" t="s">
        <v>36</v>
      </c>
      <c r="W44" s="150" t="s">
        <v>84</v>
      </c>
      <c r="X44" s="151"/>
      <c r="Y44" s="23" t="s">
        <v>32</v>
      </c>
      <c r="Z44" s="24" t="s">
        <v>36</v>
      </c>
      <c r="AA44" s="150" t="s">
        <v>84</v>
      </c>
      <c r="AB44" s="151"/>
      <c r="AC44" s="23" t="s">
        <v>32</v>
      </c>
      <c r="AD44" s="24" t="s">
        <v>36</v>
      </c>
      <c r="AE44" s="150" t="s">
        <v>89</v>
      </c>
      <c r="AF44" s="151"/>
      <c r="AG44" s="23" t="s">
        <v>32</v>
      </c>
      <c r="AH44" s="24" t="s">
        <v>36</v>
      </c>
      <c r="AI44" s="150" t="s">
        <v>89</v>
      </c>
      <c r="AJ44" s="151"/>
      <c r="AK44" s="23" t="s">
        <v>32</v>
      </c>
      <c r="AL44" s="24" t="s">
        <v>36</v>
      </c>
      <c r="AM44" s="150" t="s">
        <v>89</v>
      </c>
      <c r="AN44" s="151"/>
      <c r="AO44" s="23" t="s">
        <v>32</v>
      </c>
      <c r="AP44" s="24" t="s">
        <v>36</v>
      </c>
      <c r="AQ44" s="150" t="s">
        <v>127</v>
      </c>
      <c r="AR44" s="151"/>
      <c r="AS44" s="23" t="s">
        <v>32</v>
      </c>
      <c r="AT44" s="24" t="s">
        <v>36</v>
      </c>
      <c r="AU44" s="150" t="s">
        <v>86</v>
      </c>
      <c r="AV44" s="151"/>
    </row>
    <row r="45" spans="1:48" ht="25.5" x14ac:dyDescent="0.2">
      <c r="A45" s="133" t="s">
        <v>5</v>
      </c>
      <c r="B45" s="133" t="s">
        <v>75</v>
      </c>
      <c r="C45" s="133">
        <v>48</v>
      </c>
      <c r="D45" s="152"/>
      <c r="E45" s="134" t="s">
        <v>5</v>
      </c>
      <c r="F45" s="134" t="s">
        <v>75</v>
      </c>
      <c r="G45" s="134">
        <v>0</v>
      </c>
      <c r="H45" s="152"/>
      <c r="I45" s="133" t="s">
        <v>5</v>
      </c>
      <c r="J45" s="133" t="s">
        <v>75</v>
      </c>
      <c r="K45" s="133">
        <v>64</v>
      </c>
      <c r="L45" s="152"/>
      <c r="M45" s="133" t="s">
        <v>5</v>
      </c>
      <c r="N45" s="133" t="s">
        <v>75</v>
      </c>
      <c r="O45" s="133">
        <v>50</v>
      </c>
      <c r="P45" s="152"/>
      <c r="Q45" s="133" t="s">
        <v>5</v>
      </c>
      <c r="R45" s="133" t="s">
        <v>75</v>
      </c>
      <c r="S45" s="133">
        <v>43</v>
      </c>
      <c r="T45" s="152"/>
      <c r="U45" s="133" t="s">
        <v>5</v>
      </c>
      <c r="V45" s="133" t="s">
        <v>75</v>
      </c>
      <c r="W45" s="133">
        <v>39</v>
      </c>
      <c r="X45" s="152"/>
      <c r="Y45" s="133" t="s">
        <v>5</v>
      </c>
      <c r="Z45" s="133" t="s">
        <v>75</v>
      </c>
      <c r="AA45" s="133">
        <v>39</v>
      </c>
      <c r="AB45" s="152"/>
      <c r="AC45" s="133" t="s">
        <v>5</v>
      </c>
      <c r="AD45" s="133" t="s">
        <v>75</v>
      </c>
      <c r="AE45" s="133">
        <v>44</v>
      </c>
      <c r="AF45" s="152"/>
      <c r="AG45" s="133" t="s">
        <v>5</v>
      </c>
      <c r="AH45" s="133" t="s">
        <v>75</v>
      </c>
      <c r="AI45" s="133">
        <v>44</v>
      </c>
      <c r="AJ45" s="152"/>
      <c r="AK45" s="133" t="s">
        <v>5</v>
      </c>
      <c r="AL45" s="133" t="s">
        <v>75</v>
      </c>
      <c r="AM45" s="133">
        <v>44</v>
      </c>
      <c r="AN45" s="152"/>
      <c r="AO45" s="133" t="s">
        <v>5</v>
      </c>
      <c r="AP45" s="133" t="s">
        <v>75</v>
      </c>
      <c r="AQ45" s="133">
        <v>25</v>
      </c>
      <c r="AR45" s="152"/>
      <c r="AS45" s="133" t="s">
        <v>5</v>
      </c>
      <c r="AT45" s="133" t="s">
        <v>75</v>
      </c>
      <c r="AU45" s="133">
        <v>9</v>
      </c>
      <c r="AV45" s="152"/>
    </row>
    <row r="46" spans="1:48" x14ac:dyDescent="0.2">
      <c r="A46" s="133" t="s">
        <v>7</v>
      </c>
      <c r="B46" s="133" t="s">
        <v>70</v>
      </c>
      <c r="C46" s="133">
        <v>40</v>
      </c>
      <c r="D46" s="153"/>
      <c r="E46" s="133" t="s">
        <v>7</v>
      </c>
      <c r="F46" s="133" t="s">
        <v>70</v>
      </c>
      <c r="G46" s="133">
        <v>100</v>
      </c>
      <c r="H46" s="153"/>
      <c r="I46" s="133" t="s">
        <v>7</v>
      </c>
      <c r="J46" s="133" t="s">
        <v>70</v>
      </c>
      <c r="K46" s="133">
        <v>71</v>
      </c>
      <c r="L46" s="153"/>
      <c r="M46" s="133" t="s">
        <v>7</v>
      </c>
      <c r="N46" s="133" t="s">
        <v>70</v>
      </c>
      <c r="O46" s="133">
        <v>80</v>
      </c>
      <c r="P46" s="153"/>
      <c r="Q46" s="133" t="s">
        <v>7</v>
      </c>
      <c r="R46" s="133" t="s">
        <v>70</v>
      </c>
      <c r="S46" s="133">
        <v>20</v>
      </c>
      <c r="T46" s="153"/>
      <c r="U46" s="133" t="s">
        <v>7</v>
      </c>
      <c r="V46" s="133" t="s">
        <v>70</v>
      </c>
      <c r="W46" s="133">
        <v>80</v>
      </c>
      <c r="X46" s="153"/>
      <c r="Y46" s="133" t="s">
        <v>7</v>
      </c>
      <c r="Z46" s="133" t="s">
        <v>70</v>
      </c>
      <c r="AA46" s="133">
        <v>80</v>
      </c>
      <c r="AB46" s="153"/>
      <c r="AC46" s="133" t="s">
        <v>7</v>
      </c>
      <c r="AD46" s="133" t="s">
        <v>70</v>
      </c>
      <c r="AE46" s="133">
        <v>40</v>
      </c>
      <c r="AF46" s="153"/>
      <c r="AG46" s="133" t="s">
        <v>7</v>
      </c>
      <c r="AH46" s="133" t="s">
        <v>70</v>
      </c>
      <c r="AI46" s="133">
        <v>40</v>
      </c>
      <c r="AJ46" s="153"/>
      <c r="AK46" s="133" t="s">
        <v>7</v>
      </c>
      <c r="AL46" s="133" t="s">
        <v>70</v>
      </c>
      <c r="AM46" s="133">
        <v>40</v>
      </c>
      <c r="AN46" s="153"/>
      <c r="AO46" s="133" t="s">
        <v>7</v>
      </c>
      <c r="AP46" s="133" t="s">
        <v>70</v>
      </c>
      <c r="AQ46" s="133">
        <v>100</v>
      </c>
      <c r="AR46" s="153"/>
      <c r="AS46" s="134" t="s">
        <v>7</v>
      </c>
      <c r="AT46" s="134" t="s">
        <v>70</v>
      </c>
      <c r="AU46" s="134">
        <v>0</v>
      </c>
      <c r="AV46" s="153"/>
    </row>
    <row r="47" spans="1:48" x14ac:dyDescent="0.2">
      <c r="A47" s="133" t="s">
        <v>8</v>
      </c>
      <c r="B47" s="133" t="s">
        <v>9</v>
      </c>
      <c r="C47" s="133">
        <v>30</v>
      </c>
      <c r="D47" s="153"/>
      <c r="E47" s="133" t="s">
        <v>8</v>
      </c>
      <c r="F47" s="133" t="s">
        <v>9</v>
      </c>
      <c r="G47" s="133">
        <v>60</v>
      </c>
      <c r="H47" s="153"/>
      <c r="I47" s="134" t="s">
        <v>8</v>
      </c>
      <c r="J47" s="134" t="s">
        <v>9</v>
      </c>
      <c r="K47" s="134">
        <v>0</v>
      </c>
      <c r="L47" s="153"/>
      <c r="M47" s="133" t="s">
        <v>8</v>
      </c>
      <c r="N47" s="133" t="s">
        <v>9</v>
      </c>
      <c r="O47" s="133">
        <v>60</v>
      </c>
      <c r="P47" s="153"/>
      <c r="Q47" s="133" t="s">
        <v>8</v>
      </c>
      <c r="R47" s="133" t="s">
        <v>9</v>
      </c>
      <c r="S47" s="133">
        <v>25</v>
      </c>
      <c r="T47" s="153"/>
      <c r="U47" s="133" t="s">
        <v>8</v>
      </c>
      <c r="V47" s="133" t="s">
        <v>9</v>
      </c>
      <c r="W47" s="133">
        <v>45</v>
      </c>
      <c r="X47" s="153"/>
      <c r="Y47" s="133" t="s">
        <v>8</v>
      </c>
      <c r="Z47" s="133" t="s">
        <v>9</v>
      </c>
      <c r="AA47" s="133">
        <v>45</v>
      </c>
      <c r="AB47" s="153"/>
      <c r="AC47" s="133" t="s">
        <v>8</v>
      </c>
      <c r="AD47" s="133" t="s">
        <v>9</v>
      </c>
      <c r="AE47" s="133">
        <v>40</v>
      </c>
      <c r="AF47" s="153"/>
      <c r="AG47" s="133" t="s">
        <v>8</v>
      </c>
      <c r="AH47" s="133" t="s">
        <v>9</v>
      </c>
      <c r="AI47" s="133">
        <v>40</v>
      </c>
      <c r="AJ47" s="153"/>
      <c r="AK47" s="133" t="s">
        <v>8</v>
      </c>
      <c r="AL47" s="133" t="s">
        <v>9</v>
      </c>
      <c r="AM47" s="133">
        <v>40</v>
      </c>
      <c r="AN47" s="153"/>
      <c r="AO47" s="133" t="s">
        <v>8</v>
      </c>
      <c r="AP47" s="133" t="s">
        <v>9</v>
      </c>
      <c r="AQ47" s="133">
        <v>60</v>
      </c>
      <c r="AR47" s="153"/>
      <c r="AS47" s="134" t="s">
        <v>8</v>
      </c>
      <c r="AT47" s="134" t="s">
        <v>9</v>
      </c>
      <c r="AU47" s="134">
        <v>0</v>
      </c>
      <c r="AV47" s="153"/>
    </row>
    <row r="48" spans="1:48" x14ac:dyDescent="0.2">
      <c r="A48" s="133" t="s">
        <v>11</v>
      </c>
      <c r="B48" s="133" t="s">
        <v>10</v>
      </c>
      <c r="C48" s="133">
        <v>25</v>
      </c>
      <c r="D48" s="153"/>
      <c r="E48" s="133" t="s">
        <v>11</v>
      </c>
      <c r="F48" s="133" t="s">
        <v>10</v>
      </c>
      <c r="G48" s="133">
        <v>25</v>
      </c>
      <c r="H48" s="153"/>
      <c r="I48" s="133" t="s">
        <v>11</v>
      </c>
      <c r="J48" s="133" t="s">
        <v>10</v>
      </c>
      <c r="K48" s="133">
        <v>25</v>
      </c>
      <c r="L48" s="153"/>
      <c r="M48" s="133" t="s">
        <v>11</v>
      </c>
      <c r="N48" s="133" t="s">
        <v>10</v>
      </c>
      <c r="O48" s="133">
        <v>25</v>
      </c>
      <c r="P48" s="153"/>
      <c r="Q48" s="133" t="s">
        <v>11</v>
      </c>
      <c r="R48" s="133" t="s">
        <v>10</v>
      </c>
      <c r="S48" s="133">
        <v>25</v>
      </c>
      <c r="T48" s="153"/>
      <c r="U48" s="133" t="s">
        <v>11</v>
      </c>
      <c r="V48" s="133" t="s">
        <v>10</v>
      </c>
      <c r="W48" s="133">
        <v>25</v>
      </c>
      <c r="X48" s="153"/>
      <c r="Y48" s="133" t="s">
        <v>11</v>
      </c>
      <c r="Z48" s="133" t="s">
        <v>10</v>
      </c>
      <c r="AA48" s="133">
        <v>25</v>
      </c>
      <c r="AB48" s="153"/>
      <c r="AC48" s="133" t="s">
        <v>11</v>
      </c>
      <c r="AD48" s="133" t="s">
        <v>10</v>
      </c>
      <c r="AE48" s="133">
        <v>25</v>
      </c>
      <c r="AF48" s="153"/>
      <c r="AG48" s="133" t="s">
        <v>11</v>
      </c>
      <c r="AH48" s="133" t="s">
        <v>10</v>
      </c>
      <c r="AI48" s="133">
        <v>25</v>
      </c>
      <c r="AJ48" s="153"/>
      <c r="AK48" s="133" t="s">
        <v>11</v>
      </c>
      <c r="AL48" s="133" t="s">
        <v>10</v>
      </c>
      <c r="AM48" s="133">
        <v>25</v>
      </c>
      <c r="AN48" s="153"/>
      <c r="AO48" s="133" t="s">
        <v>11</v>
      </c>
      <c r="AP48" s="133" t="s">
        <v>10</v>
      </c>
      <c r="AQ48" s="133">
        <v>25</v>
      </c>
      <c r="AR48" s="153"/>
      <c r="AS48" s="133" t="s">
        <v>11</v>
      </c>
      <c r="AT48" s="133" t="s">
        <v>10</v>
      </c>
      <c r="AU48" s="133">
        <v>16</v>
      </c>
      <c r="AV48" s="153"/>
    </row>
    <row r="49" spans="1:48" x14ac:dyDescent="0.2">
      <c r="A49" s="133" t="s">
        <v>33</v>
      </c>
      <c r="B49" s="133" t="s">
        <v>76</v>
      </c>
      <c r="C49" s="133">
        <v>15</v>
      </c>
      <c r="D49" s="153"/>
      <c r="E49" s="133" t="s">
        <v>33</v>
      </c>
      <c r="F49" s="133" t="s">
        <v>76</v>
      </c>
      <c r="G49" s="133">
        <v>20</v>
      </c>
      <c r="H49" s="153"/>
      <c r="I49" s="133" t="s">
        <v>33</v>
      </c>
      <c r="J49" s="133" t="s">
        <v>76</v>
      </c>
      <c r="K49" s="133">
        <v>15</v>
      </c>
      <c r="L49" s="153"/>
      <c r="M49" s="133" t="s">
        <v>33</v>
      </c>
      <c r="N49" s="133" t="s">
        <v>76</v>
      </c>
      <c r="O49" s="133">
        <v>20</v>
      </c>
      <c r="P49" s="153"/>
      <c r="Q49" s="133" t="s">
        <v>33</v>
      </c>
      <c r="R49" s="133" t="s">
        <v>76</v>
      </c>
      <c r="S49" s="133">
        <v>15</v>
      </c>
      <c r="T49" s="153"/>
      <c r="U49" s="133" t="s">
        <v>33</v>
      </c>
      <c r="V49" s="133" t="s">
        <v>76</v>
      </c>
      <c r="W49" s="133">
        <v>16</v>
      </c>
      <c r="X49" s="153"/>
      <c r="Y49" s="133" t="s">
        <v>33</v>
      </c>
      <c r="Z49" s="133" t="s">
        <v>76</v>
      </c>
      <c r="AA49" s="133">
        <v>16</v>
      </c>
      <c r="AB49" s="153"/>
      <c r="AC49" s="133" t="s">
        <v>33</v>
      </c>
      <c r="AD49" s="133" t="s">
        <v>76</v>
      </c>
      <c r="AE49" s="133">
        <v>15</v>
      </c>
      <c r="AF49" s="153"/>
      <c r="AG49" s="133" t="s">
        <v>33</v>
      </c>
      <c r="AH49" s="133" t="s">
        <v>76</v>
      </c>
      <c r="AI49" s="133">
        <v>15</v>
      </c>
      <c r="AJ49" s="153"/>
      <c r="AK49" s="133" t="s">
        <v>33</v>
      </c>
      <c r="AL49" s="133" t="s">
        <v>76</v>
      </c>
      <c r="AM49" s="133">
        <v>15</v>
      </c>
      <c r="AN49" s="153"/>
      <c r="AO49" s="133" t="s">
        <v>33</v>
      </c>
      <c r="AP49" s="133" t="s">
        <v>76</v>
      </c>
      <c r="AQ49" s="133">
        <v>20</v>
      </c>
      <c r="AR49" s="153"/>
      <c r="AS49" s="133" t="s">
        <v>33</v>
      </c>
      <c r="AT49" s="133" t="s">
        <v>76</v>
      </c>
      <c r="AU49" s="133">
        <v>10</v>
      </c>
      <c r="AV49" s="153"/>
    </row>
    <row r="50" spans="1:48" x14ac:dyDescent="0.2">
      <c r="A50" s="133" t="s">
        <v>18</v>
      </c>
      <c r="B50" s="133" t="s">
        <v>77</v>
      </c>
      <c r="C50" s="133">
        <v>2</v>
      </c>
      <c r="D50" s="153"/>
      <c r="E50" s="133" t="s">
        <v>18</v>
      </c>
      <c r="F50" s="133" t="s">
        <v>77</v>
      </c>
      <c r="G50" s="133">
        <v>5</v>
      </c>
      <c r="H50" s="153"/>
      <c r="I50" s="133" t="s">
        <v>18</v>
      </c>
      <c r="J50" s="133" t="s">
        <v>77</v>
      </c>
      <c r="K50" s="133">
        <v>5</v>
      </c>
      <c r="L50" s="153"/>
      <c r="M50" s="133" t="s">
        <v>18</v>
      </c>
      <c r="N50" s="133" t="s">
        <v>77</v>
      </c>
      <c r="O50" s="133">
        <v>5</v>
      </c>
      <c r="P50" s="153"/>
      <c r="Q50" s="133" t="s">
        <v>18</v>
      </c>
      <c r="R50" s="133" t="s">
        <v>77</v>
      </c>
      <c r="S50" s="133">
        <v>2</v>
      </c>
      <c r="T50" s="153"/>
      <c r="U50" s="133" t="s">
        <v>18</v>
      </c>
      <c r="V50" s="133" t="s">
        <v>77</v>
      </c>
      <c r="W50" s="133">
        <v>5</v>
      </c>
      <c r="X50" s="153"/>
      <c r="Y50" s="133" t="s">
        <v>18</v>
      </c>
      <c r="Z50" s="133" t="s">
        <v>77</v>
      </c>
      <c r="AA50" s="133">
        <v>5</v>
      </c>
      <c r="AB50" s="153"/>
      <c r="AC50" s="133" t="s">
        <v>18</v>
      </c>
      <c r="AD50" s="133" t="s">
        <v>77</v>
      </c>
      <c r="AE50" s="133">
        <v>2</v>
      </c>
      <c r="AF50" s="153"/>
      <c r="AG50" s="133" t="s">
        <v>18</v>
      </c>
      <c r="AH50" s="133" t="s">
        <v>77</v>
      </c>
      <c r="AI50" s="133">
        <v>2</v>
      </c>
      <c r="AJ50" s="153"/>
      <c r="AK50" s="133" t="s">
        <v>18</v>
      </c>
      <c r="AL50" s="133" t="s">
        <v>77</v>
      </c>
      <c r="AM50" s="133">
        <v>2</v>
      </c>
      <c r="AN50" s="153"/>
      <c r="AO50" s="133" t="s">
        <v>18</v>
      </c>
      <c r="AP50" s="133" t="s">
        <v>77</v>
      </c>
      <c r="AQ50" s="133">
        <v>10</v>
      </c>
      <c r="AR50" s="153"/>
      <c r="AS50" s="135" t="s">
        <v>18</v>
      </c>
      <c r="AT50" s="135" t="s">
        <v>77</v>
      </c>
      <c r="AU50" s="135">
        <v>0</v>
      </c>
      <c r="AV50" s="153"/>
    </row>
    <row r="51" spans="1:48" x14ac:dyDescent="0.2">
      <c r="A51" s="134" t="s">
        <v>42</v>
      </c>
      <c r="B51" s="134" t="s">
        <v>43</v>
      </c>
      <c r="C51" s="134">
        <v>0</v>
      </c>
      <c r="D51" s="153"/>
      <c r="E51" s="133" t="s">
        <v>42</v>
      </c>
      <c r="F51" s="133" t="s">
        <v>43</v>
      </c>
      <c r="G51" s="133">
        <v>30</v>
      </c>
      <c r="H51" s="153"/>
      <c r="I51" s="14" t="s">
        <v>42</v>
      </c>
      <c r="J51" s="14" t="s">
        <v>43</v>
      </c>
      <c r="K51" s="14">
        <v>20</v>
      </c>
      <c r="L51" s="153"/>
      <c r="M51" s="134" t="s">
        <v>42</v>
      </c>
      <c r="N51" s="134" t="s">
        <v>43</v>
      </c>
      <c r="O51" s="134">
        <v>0</v>
      </c>
      <c r="P51" s="153"/>
      <c r="Q51" s="134" t="s">
        <v>42</v>
      </c>
      <c r="R51" s="134" t="s">
        <v>43</v>
      </c>
      <c r="S51" s="134">
        <v>0</v>
      </c>
      <c r="T51" s="153"/>
      <c r="U51" s="134" t="s">
        <v>42</v>
      </c>
      <c r="V51" s="134" t="s">
        <v>43</v>
      </c>
      <c r="W51" s="134">
        <v>0</v>
      </c>
      <c r="X51" s="153"/>
      <c r="Y51" s="134" t="s">
        <v>42</v>
      </c>
      <c r="Z51" s="134" t="s">
        <v>43</v>
      </c>
      <c r="AA51" s="134">
        <v>0</v>
      </c>
      <c r="AB51" s="153"/>
      <c r="AC51" s="134" t="s">
        <v>42</v>
      </c>
      <c r="AD51" s="134" t="s">
        <v>43</v>
      </c>
      <c r="AE51" s="134">
        <v>0</v>
      </c>
      <c r="AF51" s="153"/>
      <c r="AG51" s="134" t="s">
        <v>42</v>
      </c>
      <c r="AH51" s="134" t="s">
        <v>43</v>
      </c>
      <c r="AI51" s="134">
        <v>0</v>
      </c>
      <c r="AJ51" s="153"/>
      <c r="AK51" s="134" t="s">
        <v>42</v>
      </c>
      <c r="AL51" s="134" t="s">
        <v>43</v>
      </c>
      <c r="AM51" s="134">
        <v>0</v>
      </c>
      <c r="AN51" s="153"/>
      <c r="AO51" s="134" t="s">
        <v>42</v>
      </c>
      <c r="AP51" s="134" t="s">
        <v>43</v>
      </c>
      <c r="AQ51" s="134">
        <v>0</v>
      </c>
      <c r="AR51" s="153"/>
      <c r="AS51" s="14" t="s">
        <v>42</v>
      </c>
      <c r="AT51" s="14" t="s">
        <v>43</v>
      </c>
      <c r="AU51" s="14">
        <v>5</v>
      </c>
      <c r="AV51" s="153"/>
    </row>
    <row r="52" spans="1:48" ht="38.25" x14ac:dyDescent="0.2">
      <c r="A52" s="14" t="s">
        <v>50</v>
      </c>
      <c r="B52" s="14" t="s">
        <v>73</v>
      </c>
      <c r="C52" s="14">
        <v>40</v>
      </c>
      <c r="D52" s="153"/>
      <c r="E52" s="14" t="s">
        <v>50</v>
      </c>
      <c r="F52" s="14" t="s">
        <v>73</v>
      </c>
      <c r="G52" s="14">
        <v>60</v>
      </c>
      <c r="H52" s="153"/>
      <c r="I52" s="135" t="s">
        <v>50</v>
      </c>
      <c r="J52" s="135" t="s">
        <v>73</v>
      </c>
      <c r="K52" s="135">
        <v>0</v>
      </c>
      <c r="L52" s="153"/>
      <c r="M52" s="14" t="s">
        <v>50</v>
      </c>
      <c r="N52" s="14" t="s">
        <v>73</v>
      </c>
      <c r="O52" s="14">
        <v>60</v>
      </c>
      <c r="P52" s="153"/>
      <c r="Q52" s="14" t="s">
        <v>50</v>
      </c>
      <c r="R52" s="14" t="s">
        <v>73</v>
      </c>
      <c r="S52" s="14">
        <v>20</v>
      </c>
      <c r="T52" s="153"/>
      <c r="U52" s="14" t="s">
        <v>50</v>
      </c>
      <c r="V52" s="14" t="s">
        <v>73</v>
      </c>
      <c r="W52" s="14">
        <v>40</v>
      </c>
      <c r="X52" s="153"/>
      <c r="Y52" s="14" t="s">
        <v>50</v>
      </c>
      <c r="Z52" s="14" t="s">
        <v>73</v>
      </c>
      <c r="AA52" s="14">
        <v>40</v>
      </c>
      <c r="AB52" s="153"/>
      <c r="AC52" s="14" t="s">
        <v>50</v>
      </c>
      <c r="AD52" s="14" t="s">
        <v>73</v>
      </c>
      <c r="AE52" s="14">
        <v>34</v>
      </c>
      <c r="AF52" s="153"/>
      <c r="AG52" s="14" t="s">
        <v>50</v>
      </c>
      <c r="AH52" s="14" t="s">
        <v>73</v>
      </c>
      <c r="AI52" s="14">
        <v>34</v>
      </c>
      <c r="AJ52" s="153"/>
      <c r="AK52" s="14" t="s">
        <v>50</v>
      </c>
      <c r="AL52" s="14" t="s">
        <v>73</v>
      </c>
      <c r="AM52" s="14">
        <v>34</v>
      </c>
      <c r="AN52" s="153"/>
      <c r="AO52" s="14" t="s">
        <v>50</v>
      </c>
      <c r="AP52" s="14" t="s">
        <v>73</v>
      </c>
      <c r="AQ52" s="14">
        <v>60</v>
      </c>
      <c r="AR52" s="153"/>
      <c r="AS52" s="14" t="s">
        <v>50</v>
      </c>
      <c r="AT52" s="14" t="s">
        <v>73</v>
      </c>
      <c r="AU52" s="14">
        <v>10</v>
      </c>
      <c r="AV52" s="153"/>
    </row>
    <row r="53" spans="1:48" ht="13.5" thickBot="1" x14ac:dyDescent="0.25">
      <c r="A53" s="154" t="s">
        <v>41</v>
      </c>
      <c r="B53" s="155"/>
      <c r="C53" s="22">
        <f>SUM(C45:C52)</f>
        <v>200</v>
      </c>
      <c r="D53" s="25">
        <v>3.5</v>
      </c>
      <c r="E53" s="154" t="s">
        <v>41</v>
      </c>
      <c r="F53" s="155"/>
      <c r="G53" s="22">
        <f>SUM(G45:G52)</f>
        <v>300</v>
      </c>
      <c r="H53" s="25">
        <v>2.41</v>
      </c>
      <c r="I53" s="154" t="s">
        <v>41</v>
      </c>
      <c r="J53" s="155"/>
      <c r="K53" s="22">
        <f>SUM(K45:K52)</f>
        <v>200</v>
      </c>
      <c r="L53" s="25">
        <v>3.1</v>
      </c>
      <c r="M53" s="154" t="s">
        <v>41</v>
      </c>
      <c r="N53" s="155"/>
      <c r="O53" s="22">
        <f>SUM(O45:O52)</f>
        <v>300</v>
      </c>
      <c r="P53" s="25">
        <v>2.82</v>
      </c>
      <c r="Q53" s="154" t="s">
        <v>41</v>
      </c>
      <c r="R53" s="155"/>
      <c r="S53" s="22">
        <f>SUM(S45:S52)</f>
        <v>150</v>
      </c>
      <c r="T53" s="25">
        <v>3.75</v>
      </c>
      <c r="U53" s="154" t="s">
        <v>41</v>
      </c>
      <c r="V53" s="155"/>
      <c r="W53" s="22">
        <f>SUM(W45:W52)</f>
        <v>250</v>
      </c>
      <c r="X53" s="25">
        <v>3</v>
      </c>
      <c r="Y53" s="154" t="s">
        <v>41</v>
      </c>
      <c r="Z53" s="155"/>
      <c r="AA53" s="22">
        <f>SUM(AA45:AA52)</f>
        <v>250</v>
      </c>
      <c r="AB53" s="25">
        <v>3</v>
      </c>
      <c r="AC53" s="154" t="s">
        <v>41</v>
      </c>
      <c r="AD53" s="155"/>
      <c r="AE53" s="22">
        <f>SUM(AE45:AE52)</f>
        <v>200</v>
      </c>
      <c r="AF53" s="25">
        <v>3.67</v>
      </c>
      <c r="AG53" s="154" t="s">
        <v>41</v>
      </c>
      <c r="AH53" s="155"/>
      <c r="AI53" s="22">
        <f>SUM(AI45:AI52)</f>
        <v>200</v>
      </c>
      <c r="AJ53" s="25">
        <v>3.67</v>
      </c>
      <c r="AK53" s="154" t="s">
        <v>41</v>
      </c>
      <c r="AL53" s="155"/>
      <c r="AM53" s="22">
        <f>SUM(AM45:AM52)</f>
        <v>200</v>
      </c>
      <c r="AN53" s="25">
        <v>3.67</v>
      </c>
      <c r="AO53" s="154" t="s">
        <v>41</v>
      </c>
      <c r="AP53" s="155"/>
      <c r="AQ53" s="22">
        <f>SUM(AQ45:AQ52)</f>
        <v>300</v>
      </c>
      <c r="AR53" s="25">
        <v>1.77</v>
      </c>
      <c r="AS53" s="154" t="s">
        <v>41</v>
      </c>
      <c r="AT53" s="155"/>
      <c r="AU53" s="22">
        <f>SUM(AU45:AU52)</f>
        <v>50</v>
      </c>
      <c r="AV53" s="25">
        <v>4.34</v>
      </c>
    </row>
    <row r="54" spans="1:48" x14ac:dyDescent="0.2">
      <c r="A54" s="26" t="s">
        <v>37</v>
      </c>
      <c r="B54" s="27" t="s">
        <v>61</v>
      </c>
      <c r="C54" s="156" t="s">
        <v>83</v>
      </c>
      <c r="D54" s="157"/>
      <c r="E54" s="26" t="s">
        <v>37</v>
      </c>
      <c r="F54" s="27" t="s">
        <v>61</v>
      </c>
      <c r="G54" s="156" t="s">
        <v>83</v>
      </c>
      <c r="H54" s="157"/>
      <c r="I54" s="26" t="s">
        <v>37</v>
      </c>
      <c r="J54" s="27" t="s">
        <v>61</v>
      </c>
      <c r="K54" s="156" t="s">
        <v>83</v>
      </c>
      <c r="L54" s="157"/>
      <c r="M54" s="26" t="s">
        <v>37</v>
      </c>
      <c r="N54" s="27" t="s">
        <v>61</v>
      </c>
      <c r="O54" s="156" t="s">
        <v>83</v>
      </c>
      <c r="P54" s="157"/>
      <c r="Q54" s="26" t="s">
        <v>37</v>
      </c>
      <c r="R54" s="27" t="s">
        <v>61</v>
      </c>
      <c r="S54" s="156" t="s">
        <v>127</v>
      </c>
      <c r="T54" s="157"/>
      <c r="U54" s="26" t="s">
        <v>37</v>
      </c>
      <c r="V54" s="27" t="s">
        <v>61</v>
      </c>
      <c r="W54" s="156" t="s">
        <v>127</v>
      </c>
      <c r="X54" s="157"/>
      <c r="Y54" s="26" t="s">
        <v>37</v>
      </c>
      <c r="Z54" s="27" t="s">
        <v>61</v>
      </c>
      <c r="AA54" s="156" t="s">
        <v>83</v>
      </c>
      <c r="AB54" s="157"/>
      <c r="AC54" s="26" t="s">
        <v>37</v>
      </c>
      <c r="AD54" s="27" t="s">
        <v>61</v>
      </c>
      <c r="AE54" s="156" t="s">
        <v>83</v>
      </c>
      <c r="AF54" s="157"/>
      <c r="AG54" s="26" t="s">
        <v>37</v>
      </c>
      <c r="AH54" s="27" t="s">
        <v>61</v>
      </c>
      <c r="AI54" s="156" t="s">
        <v>83</v>
      </c>
      <c r="AJ54" s="157"/>
      <c r="AK54" s="26" t="s">
        <v>37</v>
      </c>
      <c r="AL54" s="27" t="s">
        <v>61</v>
      </c>
      <c r="AM54" s="156" t="s">
        <v>83</v>
      </c>
      <c r="AN54" s="157"/>
      <c r="AO54" s="26" t="s">
        <v>37</v>
      </c>
      <c r="AP54" s="27" t="s">
        <v>61</v>
      </c>
      <c r="AQ54" s="156" t="s">
        <v>127</v>
      </c>
      <c r="AR54" s="157"/>
      <c r="AS54" s="26" t="s">
        <v>37</v>
      </c>
      <c r="AT54" s="27" t="s">
        <v>61</v>
      </c>
      <c r="AU54" s="156" t="s">
        <v>83</v>
      </c>
      <c r="AV54" s="157"/>
    </row>
    <row r="55" spans="1:48" x14ac:dyDescent="0.2">
      <c r="A55" s="135" t="s">
        <v>40</v>
      </c>
      <c r="B55" s="135" t="s">
        <v>68</v>
      </c>
      <c r="C55" s="135">
        <v>0</v>
      </c>
      <c r="D55" s="158"/>
      <c r="E55" s="135" t="s">
        <v>40</v>
      </c>
      <c r="F55" s="135" t="s">
        <v>68</v>
      </c>
      <c r="G55" s="135">
        <v>0</v>
      </c>
      <c r="H55" s="158"/>
      <c r="I55" s="135" t="s">
        <v>40</v>
      </c>
      <c r="J55" s="135" t="s">
        <v>68</v>
      </c>
      <c r="K55" s="135">
        <v>0</v>
      </c>
      <c r="L55" s="158"/>
      <c r="M55" s="135" t="s">
        <v>40</v>
      </c>
      <c r="N55" s="135" t="s">
        <v>68</v>
      </c>
      <c r="O55" s="135">
        <v>0</v>
      </c>
      <c r="P55" s="158"/>
      <c r="Q55" s="133" t="s">
        <v>40</v>
      </c>
      <c r="R55" s="133" t="s">
        <v>68</v>
      </c>
      <c r="S55" s="133">
        <v>25</v>
      </c>
      <c r="T55" s="158"/>
      <c r="U55" s="133" t="s">
        <v>40</v>
      </c>
      <c r="V55" s="133" t="s">
        <v>68</v>
      </c>
      <c r="W55" s="133">
        <v>25</v>
      </c>
      <c r="X55" s="158"/>
      <c r="Y55" s="135" t="s">
        <v>40</v>
      </c>
      <c r="Z55" s="135" t="s">
        <v>68</v>
      </c>
      <c r="AA55" s="135">
        <v>0</v>
      </c>
      <c r="AB55" s="158"/>
      <c r="AC55" s="135" t="s">
        <v>40</v>
      </c>
      <c r="AD55" s="135" t="s">
        <v>68</v>
      </c>
      <c r="AE55" s="135">
        <v>0</v>
      </c>
      <c r="AF55" s="158"/>
      <c r="AG55" s="135" t="s">
        <v>40</v>
      </c>
      <c r="AH55" s="135" t="s">
        <v>68</v>
      </c>
      <c r="AI55" s="135">
        <v>0</v>
      </c>
      <c r="AJ55" s="158"/>
      <c r="AK55" s="135" t="s">
        <v>40</v>
      </c>
      <c r="AL55" s="135" t="s">
        <v>68</v>
      </c>
      <c r="AM55" s="135">
        <v>0</v>
      </c>
      <c r="AN55" s="158"/>
      <c r="AO55" s="133" t="s">
        <v>40</v>
      </c>
      <c r="AP55" s="133" t="s">
        <v>68</v>
      </c>
      <c r="AQ55" s="133">
        <v>25</v>
      </c>
      <c r="AR55" s="158"/>
      <c r="AS55" s="135" t="s">
        <v>40</v>
      </c>
      <c r="AT55" s="135" t="s">
        <v>68</v>
      </c>
      <c r="AU55" s="135">
        <v>0</v>
      </c>
      <c r="AV55" s="158"/>
    </row>
    <row r="56" spans="1:48" x14ac:dyDescent="0.2">
      <c r="A56" s="135" t="s">
        <v>39</v>
      </c>
      <c r="B56" s="135" t="s">
        <v>38</v>
      </c>
      <c r="C56" s="135">
        <v>0</v>
      </c>
      <c r="D56" s="158"/>
      <c r="E56" s="135" t="s">
        <v>39</v>
      </c>
      <c r="F56" s="135" t="s">
        <v>38</v>
      </c>
      <c r="G56" s="135">
        <v>0</v>
      </c>
      <c r="H56" s="158"/>
      <c r="I56" s="135" t="s">
        <v>39</v>
      </c>
      <c r="J56" s="135" t="s">
        <v>38</v>
      </c>
      <c r="K56" s="135">
        <v>0</v>
      </c>
      <c r="L56" s="158"/>
      <c r="M56" s="135" t="s">
        <v>39</v>
      </c>
      <c r="N56" s="135" t="s">
        <v>38</v>
      </c>
      <c r="O56" s="135">
        <v>0</v>
      </c>
      <c r="P56" s="158"/>
      <c r="Q56" s="133" t="s">
        <v>39</v>
      </c>
      <c r="R56" s="133" t="s">
        <v>38</v>
      </c>
      <c r="S56" s="133">
        <v>21</v>
      </c>
      <c r="T56" s="158"/>
      <c r="U56" s="133" t="s">
        <v>39</v>
      </c>
      <c r="V56" s="133" t="s">
        <v>38</v>
      </c>
      <c r="W56" s="133">
        <v>21</v>
      </c>
      <c r="X56" s="158"/>
      <c r="Y56" s="135" t="s">
        <v>39</v>
      </c>
      <c r="Z56" s="135" t="s">
        <v>38</v>
      </c>
      <c r="AA56" s="135">
        <v>0</v>
      </c>
      <c r="AB56" s="158"/>
      <c r="AC56" s="135" t="s">
        <v>39</v>
      </c>
      <c r="AD56" s="135" t="s">
        <v>38</v>
      </c>
      <c r="AE56" s="135">
        <v>0</v>
      </c>
      <c r="AF56" s="158"/>
      <c r="AG56" s="135" t="s">
        <v>39</v>
      </c>
      <c r="AH56" s="135" t="s">
        <v>38</v>
      </c>
      <c r="AI56" s="135">
        <v>0</v>
      </c>
      <c r="AJ56" s="158"/>
      <c r="AK56" s="135" t="s">
        <v>39</v>
      </c>
      <c r="AL56" s="135" t="s">
        <v>38</v>
      </c>
      <c r="AM56" s="135">
        <v>0</v>
      </c>
      <c r="AN56" s="158"/>
      <c r="AO56" s="133" t="s">
        <v>39</v>
      </c>
      <c r="AP56" s="133" t="s">
        <v>38</v>
      </c>
      <c r="AQ56" s="133">
        <v>21</v>
      </c>
      <c r="AR56" s="158"/>
      <c r="AS56" s="135" t="s">
        <v>39</v>
      </c>
      <c r="AT56" s="135" t="s">
        <v>38</v>
      </c>
      <c r="AU56" s="135">
        <v>0</v>
      </c>
      <c r="AV56" s="158"/>
    </row>
    <row r="57" spans="1:48" x14ac:dyDescent="0.2">
      <c r="A57" s="135" t="s">
        <v>8</v>
      </c>
      <c r="B57" s="135" t="s">
        <v>9</v>
      </c>
      <c r="C57" s="135">
        <v>0</v>
      </c>
      <c r="D57" s="158"/>
      <c r="E57" s="135" t="s">
        <v>8</v>
      </c>
      <c r="F57" s="135" t="s">
        <v>9</v>
      </c>
      <c r="G57" s="135">
        <v>0</v>
      </c>
      <c r="H57" s="158"/>
      <c r="I57" s="135" t="s">
        <v>8</v>
      </c>
      <c r="J57" s="135" t="s">
        <v>9</v>
      </c>
      <c r="K57" s="135">
        <v>0</v>
      </c>
      <c r="L57" s="158"/>
      <c r="M57" s="135" t="s">
        <v>8</v>
      </c>
      <c r="N57" s="135" t="s">
        <v>9</v>
      </c>
      <c r="O57" s="135">
        <v>0</v>
      </c>
      <c r="P57" s="158"/>
      <c r="Q57" s="133" t="s">
        <v>8</v>
      </c>
      <c r="R57" s="133" t="s">
        <v>9</v>
      </c>
      <c r="S57" s="133">
        <v>100</v>
      </c>
      <c r="T57" s="158"/>
      <c r="U57" s="133" t="s">
        <v>8</v>
      </c>
      <c r="V57" s="133" t="s">
        <v>9</v>
      </c>
      <c r="W57" s="133">
        <v>100</v>
      </c>
      <c r="X57" s="158"/>
      <c r="Y57" s="135" t="s">
        <v>8</v>
      </c>
      <c r="Z57" s="135" t="s">
        <v>9</v>
      </c>
      <c r="AA57" s="135">
        <v>0</v>
      </c>
      <c r="AB57" s="158"/>
      <c r="AC57" s="135" t="s">
        <v>8</v>
      </c>
      <c r="AD57" s="135" t="s">
        <v>9</v>
      </c>
      <c r="AE57" s="135">
        <v>0</v>
      </c>
      <c r="AF57" s="158"/>
      <c r="AG57" s="135" t="s">
        <v>8</v>
      </c>
      <c r="AH57" s="135" t="s">
        <v>9</v>
      </c>
      <c r="AI57" s="135">
        <v>0</v>
      </c>
      <c r="AJ57" s="158"/>
      <c r="AK57" s="135" t="s">
        <v>8</v>
      </c>
      <c r="AL57" s="135" t="s">
        <v>9</v>
      </c>
      <c r="AM57" s="135">
        <v>0</v>
      </c>
      <c r="AN57" s="158"/>
      <c r="AO57" s="133" t="s">
        <v>8</v>
      </c>
      <c r="AP57" s="133" t="s">
        <v>9</v>
      </c>
      <c r="AQ57" s="133">
        <v>100</v>
      </c>
      <c r="AR57" s="158"/>
      <c r="AS57" s="135" t="s">
        <v>8</v>
      </c>
      <c r="AT57" s="135" t="s">
        <v>9</v>
      </c>
      <c r="AU57" s="135">
        <v>0</v>
      </c>
      <c r="AV57" s="158"/>
    </row>
    <row r="58" spans="1:48" x14ac:dyDescent="0.2">
      <c r="A58" s="135" t="s">
        <v>54</v>
      </c>
      <c r="B58" s="135" t="s">
        <v>72</v>
      </c>
      <c r="C58" s="135">
        <v>0</v>
      </c>
      <c r="D58" s="158"/>
      <c r="E58" s="135" t="s">
        <v>54</v>
      </c>
      <c r="F58" s="135" t="s">
        <v>72</v>
      </c>
      <c r="G58" s="135">
        <v>0</v>
      </c>
      <c r="H58" s="158"/>
      <c r="I58" s="135" t="s">
        <v>54</v>
      </c>
      <c r="J58" s="135" t="s">
        <v>72</v>
      </c>
      <c r="K58" s="135">
        <v>0</v>
      </c>
      <c r="L58" s="158"/>
      <c r="M58" s="135" t="s">
        <v>54</v>
      </c>
      <c r="N58" s="135" t="s">
        <v>72</v>
      </c>
      <c r="O58" s="135">
        <v>0</v>
      </c>
      <c r="P58" s="158"/>
      <c r="Q58" s="133" t="s">
        <v>54</v>
      </c>
      <c r="R58" s="133" t="s">
        <v>72</v>
      </c>
      <c r="S58" s="133">
        <v>20</v>
      </c>
      <c r="T58" s="158"/>
      <c r="U58" s="133" t="s">
        <v>54</v>
      </c>
      <c r="V58" s="133" t="s">
        <v>72</v>
      </c>
      <c r="W58" s="133">
        <v>20</v>
      </c>
      <c r="X58" s="158"/>
      <c r="Y58" s="135" t="s">
        <v>54</v>
      </c>
      <c r="Z58" s="135" t="s">
        <v>72</v>
      </c>
      <c r="AA58" s="135">
        <v>0</v>
      </c>
      <c r="AB58" s="158"/>
      <c r="AC58" s="135" t="s">
        <v>54</v>
      </c>
      <c r="AD58" s="135" t="s">
        <v>72</v>
      </c>
      <c r="AE58" s="135">
        <v>0</v>
      </c>
      <c r="AF58" s="158"/>
      <c r="AG58" s="135" t="s">
        <v>54</v>
      </c>
      <c r="AH58" s="135" t="s">
        <v>72</v>
      </c>
      <c r="AI58" s="135">
        <v>0</v>
      </c>
      <c r="AJ58" s="158"/>
      <c r="AK58" s="135" t="s">
        <v>54</v>
      </c>
      <c r="AL58" s="135" t="s">
        <v>72</v>
      </c>
      <c r="AM58" s="135">
        <v>0</v>
      </c>
      <c r="AN58" s="158"/>
      <c r="AO58" s="133" t="s">
        <v>54</v>
      </c>
      <c r="AP58" s="133" t="s">
        <v>72</v>
      </c>
      <c r="AQ58" s="133">
        <v>20</v>
      </c>
      <c r="AR58" s="158"/>
      <c r="AS58" s="135" t="s">
        <v>54</v>
      </c>
      <c r="AT58" s="135" t="s">
        <v>72</v>
      </c>
      <c r="AU58" s="135">
        <v>0</v>
      </c>
      <c r="AV58" s="158"/>
    </row>
    <row r="59" spans="1:48" x14ac:dyDescent="0.2">
      <c r="A59" s="159" t="s">
        <v>41</v>
      </c>
      <c r="B59" s="160"/>
      <c r="C59" s="28">
        <f>SUM(C55:C58)</f>
        <v>0</v>
      </c>
      <c r="D59" s="29"/>
      <c r="E59" s="159" t="s">
        <v>41</v>
      </c>
      <c r="F59" s="160"/>
      <c r="G59" s="28">
        <f>SUM(G55:G58)</f>
        <v>0</v>
      </c>
      <c r="H59" s="29"/>
      <c r="I59" s="159" t="s">
        <v>41</v>
      </c>
      <c r="J59" s="160"/>
      <c r="K59" s="28">
        <f>SUM(K55:K58)</f>
        <v>0</v>
      </c>
      <c r="L59" s="29"/>
      <c r="M59" s="159" t="s">
        <v>41</v>
      </c>
      <c r="N59" s="160"/>
      <c r="O59" s="28">
        <f>SUM(O55:O58)</f>
        <v>0</v>
      </c>
      <c r="P59" s="29"/>
      <c r="Q59" s="159" t="s">
        <v>41</v>
      </c>
      <c r="R59" s="160"/>
      <c r="S59" s="28">
        <f>SUM(S55:S58)</f>
        <v>166</v>
      </c>
      <c r="T59" s="29">
        <v>0</v>
      </c>
      <c r="U59" s="159" t="s">
        <v>41</v>
      </c>
      <c r="V59" s="160"/>
      <c r="W59" s="28">
        <f>SUM(W55:W58)</f>
        <v>166</v>
      </c>
      <c r="X59" s="29">
        <v>0</v>
      </c>
      <c r="Y59" s="159" t="s">
        <v>41</v>
      </c>
      <c r="Z59" s="160"/>
      <c r="AA59" s="28">
        <f>SUM(AA55:AA58)</f>
        <v>0</v>
      </c>
      <c r="AB59" s="29"/>
      <c r="AC59" s="159" t="s">
        <v>41</v>
      </c>
      <c r="AD59" s="160"/>
      <c r="AE59" s="28">
        <f>SUM(AE55:AE58)</f>
        <v>0</v>
      </c>
      <c r="AF59" s="29"/>
      <c r="AG59" s="159" t="s">
        <v>41</v>
      </c>
      <c r="AH59" s="160"/>
      <c r="AI59" s="28">
        <f>SUM(AI55:AI58)</f>
        <v>0</v>
      </c>
      <c r="AJ59" s="29"/>
      <c r="AK59" s="159" t="s">
        <v>41</v>
      </c>
      <c r="AL59" s="160"/>
      <c r="AM59" s="28">
        <f>SUM(AM55:AM58)</f>
        <v>0</v>
      </c>
      <c r="AN59" s="29"/>
      <c r="AO59" s="159" t="s">
        <v>41</v>
      </c>
      <c r="AP59" s="160"/>
      <c r="AQ59" s="28">
        <f>SUM(AQ55:AQ58)</f>
        <v>166</v>
      </c>
      <c r="AR59" s="29">
        <v>0</v>
      </c>
      <c r="AS59" s="159" t="s">
        <v>41</v>
      </c>
      <c r="AT59" s="160"/>
      <c r="AU59" s="28">
        <f>SUM(AU55:AU58)</f>
        <v>0</v>
      </c>
      <c r="AV59" s="29"/>
    </row>
    <row r="60" spans="1:48" x14ac:dyDescent="0.2">
      <c r="A60" s="86" t="s">
        <v>37</v>
      </c>
      <c r="B60" s="30" t="s">
        <v>58</v>
      </c>
      <c r="C60" s="169" t="s">
        <v>83</v>
      </c>
      <c r="D60" s="169"/>
      <c r="E60" s="86" t="s">
        <v>37</v>
      </c>
      <c r="F60" s="30" t="s">
        <v>58</v>
      </c>
      <c r="G60" s="169" t="s">
        <v>83</v>
      </c>
      <c r="H60" s="169"/>
      <c r="I60" s="86" t="s">
        <v>37</v>
      </c>
      <c r="J60" s="30" t="s">
        <v>58</v>
      </c>
      <c r="K60" s="169" t="s">
        <v>83</v>
      </c>
      <c r="L60" s="169"/>
      <c r="M60" s="86" t="s">
        <v>37</v>
      </c>
      <c r="N60" s="30" t="s">
        <v>58</v>
      </c>
      <c r="O60" s="169" t="s">
        <v>83</v>
      </c>
      <c r="P60" s="169"/>
      <c r="Q60" s="86" t="s">
        <v>37</v>
      </c>
      <c r="R60" s="30" t="s">
        <v>58</v>
      </c>
      <c r="S60" s="169" t="s">
        <v>83</v>
      </c>
      <c r="T60" s="169"/>
      <c r="U60" s="86" t="s">
        <v>37</v>
      </c>
      <c r="V60" s="30" t="s">
        <v>58</v>
      </c>
      <c r="W60" s="169" t="s">
        <v>86</v>
      </c>
      <c r="X60" s="169"/>
      <c r="Y60" s="86" t="s">
        <v>37</v>
      </c>
      <c r="Z60" s="30" t="s">
        <v>58</v>
      </c>
      <c r="AA60" s="169" t="s">
        <v>86</v>
      </c>
      <c r="AB60" s="169"/>
      <c r="AC60" s="86" t="s">
        <v>37</v>
      </c>
      <c r="AD60" s="30" t="s">
        <v>58</v>
      </c>
      <c r="AE60" s="169" t="s">
        <v>83</v>
      </c>
      <c r="AF60" s="169"/>
      <c r="AG60" s="86" t="s">
        <v>37</v>
      </c>
      <c r="AH60" s="30" t="s">
        <v>58</v>
      </c>
      <c r="AI60" s="169" t="s">
        <v>86</v>
      </c>
      <c r="AJ60" s="169"/>
      <c r="AK60" s="86" t="s">
        <v>37</v>
      </c>
      <c r="AL60" s="30" t="s">
        <v>58</v>
      </c>
      <c r="AM60" s="169" t="s">
        <v>83</v>
      </c>
      <c r="AN60" s="169"/>
      <c r="AO60" s="86" t="s">
        <v>37</v>
      </c>
      <c r="AP60" s="30" t="s">
        <v>58</v>
      </c>
      <c r="AQ60" s="169" t="s">
        <v>86</v>
      </c>
      <c r="AR60" s="169"/>
      <c r="AS60" s="86" t="s">
        <v>37</v>
      </c>
      <c r="AT60" s="30" t="s">
        <v>58</v>
      </c>
      <c r="AU60" s="169" t="s">
        <v>83</v>
      </c>
      <c r="AV60" s="169"/>
    </row>
    <row r="61" spans="1:48" x14ac:dyDescent="0.2">
      <c r="A61" s="136" t="s">
        <v>40</v>
      </c>
      <c r="B61" s="136" t="s">
        <v>68</v>
      </c>
      <c r="C61" s="136">
        <v>0</v>
      </c>
      <c r="D61" s="131"/>
      <c r="E61" s="136" t="s">
        <v>40</v>
      </c>
      <c r="F61" s="136" t="s">
        <v>68</v>
      </c>
      <c r="G61" s="136">
        <v>0</v>
      </c>
      <c r="H61" s="131"/>
      <c r="I61" s="136" t="s">
        <v>40</v>
      </c>
      <c r="J61" s="136" t="s">
        <v>68</v>
      </c>
      <c r="K61" s="136">
        <v>0</v>
      </c>
      <c r="L61" s="131"/>
      <c r="M61" s="136" t="s">
        <v>40</v>
      </c>
      <c r="N61" s="136" t="s">
        <v>68</v>
      </c>
      <c r="O61" s="136">
        <v>0</v>
      </c>
      <c r="P61" s="131"/>
      <c r="Q61" s="136" t="s">
        <v>40</v>
      </c>
      <c r="R61" s="136" t="s">
        <v>68</v>
      </c>
      <c r="S61" s="136">
        <v>0</v>
      </c>
      <c r="T61" s="131"/>
      <c r="U61" s="133" t="s">
        <v>40</v>
      </c>
      <c r="V61" s="133" t="s">
        <v>68</v>
      </c>
      <c r="W61" s="133">
        <v>10</v>
      </c>
      <c r="X61" s="131"/>
      <c r="Y61" s="133" t="s">
        <v>40</v>
      </c>
      <c r="Z61" s="133" t="s">
        <v>68</v>
      </c>
      <c r="AA61" s="133">
        <v>10</v>
      </c>
      <c r="AB61" s="131"/>
      <c r="AC61" s="136" t="s">
        <v>40</v>
      </c>
      <c r="AD61" s="136" t="s">
        <v>68</v>
      </c>
      <c r="AE61" s="136">
        <v>0</v>
      </c>
      <c r="AF61" s="131"/>
      <c r="AG61" s="133" t="s">
        <v>40</v>
      </c>
      <c r="AH61" s="133" t="s">
        <v>68</v>
      </c>
      <c r="AI61" s="133">
        <v>10</v>
      </c>
      <c r="AJ61" s="131"/>
      <c r="AK61" s="136" t="s">
        <v>40</v>
      </c>
      <c r="AL61" s="136" t="s">
        <v>68</v>
      </c>
      <c r="AM61" s="136">
        <v>0</v>
      </c>
      <c r="AN61" s="131"/>
      <c r="AO61" s="133" t="s">
        <v>40</v>
      </c>
      <c r="AP61" s="133" t="s">
        <v>68</v>
      </c>
      <c r="AQ61" s="133">
        <v>25</v>
      </c>
      <c r="AR61" s="131"/>
      <c r="AS61" s="136" t="s">
        <v>40</v>
      </c>
      <c r="AT61" s="136" t="s">
        <v>68</v>
      </c>
      <c r="AU61" s="136">
        <v>0</v>
      </c>
      <c r="AV61" s="131"/>
    </row>
    <row r="62" spans="1:48" x14ac:dyDescent="0.2">
      <c r="A62" s="136" t="s">
        <v>39</v>
      </c>
      <c r="B62" s="136" t="s">
        <v>38</v>
      </c>
      <c r="C62" s="136">
        <v>0</v>
      </c>
      <c r="D62" s="132"/>
      <c r="E62" s="136" t="s">
        <v>39</v>
      </c>
      <c r="F62" s="136" t="s">
        <v>38</v>
      </c>
      <c r="G62" s="136">
        <v>0</v>
      </c>
      <c r="H62" s="132"/>
      <c r="I62" s="136" t="s">
        <v>39</v>
      </c>
      <c r="J62" s="136" t="s">
        <v>38</v>
      </c>
      <c r="K62" s="136">
        <v>0</v>
      </c>
      <c r="L62" s="132"/>
      <c r="M62" s="136" t="s">
        <v>39</v>
      </c>
      <c r="N62" s="136" t="s">
        <v>38</v>
      </c>
      <c r="O62" s="136">
        <v>0</v>
      </c>
      <c r="P62" s="132"/>
      <c r="Q62" s="136" t="s">
        <v>39</v>
      </c>
      <c r="R62" s="136" t="s">
        <v>38</v>
      </c>
      <c r="S62" s="136">
        <v>0</v>
      </c>
      <c r="T62" s="132"/>
      <c r="U62" s="133" t="s">
        <v>39</v>
      </c>
      <c r="V62" s="133" t="s">
        <v>38</v>
      </c>
      <c r="W62" s="133">
        <v>15</v>
      </c>
      <c r="X62" s="132"/>
      <c r="Y62" s="133" t="s">
        <v>39</v>
      </c>
      <c r="Z62" s="133" t="s">
        <v>38</v>
      </c>
      <c r="AA62" s="133">
        <v>15</v>
      </c>
      <c r="AB62" s="132"/>
      <c r="AC62" s="136" t="s">
        <v>39</v>
      </c>
      <c r="AD62" s="136" t="s">
        <v>38</v>
      </c>
      <c r="AE62" s="136">
        <v>0</v>
      </c>
      <c r="AF62" s="132"/>
      <c r="AG62" s="133" t="s">
        <v>39</v>
      </c>
      <c r="AH62" s="133" t="s">
        <v>38</v>
      </c>
      <c r="AI62" s="133">
        <v>15</v>
      </c>
      <c r="AJ62" s="132"/>
      <c r="AK62" s="136" t="s">
        <v>39</v>
      </c>
      <c r="AL62" s="136" t="s">
        <v>38</v>
      </c>
      <c r="AM62" s="136">
        <v>0</v>
      </c>
      <c r="AN62" s="132"/>
      <c r="AO62" s="133" t="s">
        <v>39</v>
      </c>
      <c r="AP62" s="133" t="s">
        <v>38</v>
      </c>
      <c r="AQ62" s="133">
        <v>21</v>
      </c>
      <c r="AR62" s="132"/>
      <c r="AS62" s="136" t="s">
        <v>39</v>
      </c>
      <c r="AT62" s="136" t="s">
        <v>38</v>
      </c>
      <c r="AU62" s="136">
        <v>0</v>
      </c>
      <c r="AV62" s="132"/>
    </row>
    <row r="63" spans="1:48" x14ac:dyDescent="0.2">
      <c r="A63" s="136" t="s">
        <v>8</v>
      </c>
      <c r="B63" s="136" t="s">
        <v>9</v>
      </c>
      <c r="C63" s="136">
        <v>0</v>
      </c>
      <c r="D63" s="132"/>
      <c r="E63" s="136" t="s">
        <v>8</v>
      </c>
      <c r="F63" s="136" t="s">
        <v>9</v>
      </c>
      <c r="G63" s="136">
        <v>0</v>
      </c>
      <c r="H63" s="132"/>
      <c r="I63" s="136" t="s">
        <v>8</v>
      </c>
      <c r="J63" s="136" t="s">
        <v>9</v>
      </c>
      <c r="K63" s="136">
        <v>0</v>
      </c>
      <c r="L63" s="132"/>
      <c r="M63" s="136" t="s">
        <v>8</v>
      </c>
      <c r="N63" s="136" t="s">
        <v>9</v>
      </c>
      <c r="O63" s="136">
        <v>0</v>
      </c>
      <c r="P63" s="132"/>
      <c r="Q63" s="136" t="s">
        <v>8</v>
      </c>
      <c r="R63" s="136" t="s">
        <v>9</v>
      </c>
      <c r="S63" s="136">
        <v>0</v>
      </c>
      <c r="T63" s="132"/>
      <c r="U63" s="133" t="s">
        <v>8</v>
      </c>
      <c r="V63" s="133" t="s">
        <v>9</v>
      </c>
      <c r="W63" s="133">
        <v>25</v>
      </c>
      <c r="X63" s="132"/>
      <c r="Y63" s="133" t="s">
        <v>8</v>
      </c>
      <c r="Z63" s="133" t="s">
        <v>9</v>
      </c>
      <c r="AA63" s="133">
        <v>25</v>
      </c>
      <c r="AB63" s="132"/>
      <c r="AC63" s="136" t="s">
        <v>8</v>
      </c>
      <c r="AD63" s="136" t="s">
        <v>9</v>
      </c>
      <c r="AE63" s="136">
        <v>0</v>
      </c>
      <c r="AF63" s="132"/>
      <c r="AG63" s="133" t="s">
        <v>8</v>
      </c>
      <c r="AH63" s="133" t="s">
        <v>9</v>
      </c>
      <c r="AI63" s="133">
        <v>25</v>
      </c>
      <c r="AJ63" s="132"/>
      <c r="AK63" s="136" t="s">
        <v>8</v>
      </c>
      <c r="AL63" s="136" t="s">
        <v>9</v>
      </c>
      <c r="AM63" s="136">
        <v>0</v>
      </c>
      <c r="AN63" s="132"/>
      <c r="AO63" s="133" t="s">
        <v>8</v>
      </c>
      <c r="AP63" s="133" t="s">
        <v>9</v>
      </c>
      <c r="AQ63" s="133">
        <v>4</v>
      </c>
      <c r="AR63" s="132"/>
      <c r="AS63" s="136" t="s">
        <v>8</v>
      </c>
      <c r="AT63" s="136" t="s">
        <v>9</v>
      </c>
      <c r="AU63" s="136">
        <v>0</v>
      </c>
      <c r="AV63" s="132"/>
    </row>
    <row r="64" spans="1:48" x14ac:dyDescent="0.2">
      <c r="A64" s="137" t="s">
        <v>41</v>
      </c>
      <c r="B64" s="138"/>
      <c r="C64" s="31">
        <f>SUM(C61:C63)</f>
        <v>0</v>
      </c>
      <c r="D64" s="32"/>
      <c r="E64" s="137" t="s">
        <v>41</v>
      </c>
      <c r="F64" s="138"/>
      <c r="G64" s="31">
        <f>SUM(G61:G63)</f>
        <v>0</v>
      </c>
      <c r="H64" s="32"/>
      <c r="I64" s="137" t="s">
        <v>41</v>
      </c>
      <c r="J64" s="138"/>
      <c r="K64" s="31">
        <f>SUM(K61:K63)</f>
        <v>0</v>
      </c>
      <c r="L64" s="32"/>
      <c r="M64" s="137" t="s">
        <v>41</v>
      </c>
      <c r="N64" s="138"/>
      <c r="O64" s="31">
        <f>SUM(O61:O63)</f>
        <v>0</v>
      </c>
      <c r="P64" s="32"/>
      <c r="Q64" s="137" t="s">
        <v>41</v>
      </c>
      <c r="R64" s="138"/>
      <c r="S64" s="31">
        <f>SUM(S61:S63)</f>
        <v>0</v>
      </c>
      <c r="T64" s="32"/>
      <c r="U64" s="137" t="s">
        <v>41</v>
      </c>
      <c r="V64" s="138"/>
      <c r="W64" s="31">
        <f>SUM(W61:W63)</f>
        <v>50</v>
      </c>
      <c r="X64" s="32">
        <v>0.08</v>
      </c>
      <c r="Y64" s="137" t="s">
        <v>41</v>
      </c>
      <c r="Z64" s="138"/>
      <c r="AA64" s="31">
        <f>SUM(AA61:AA63)</f>
        <v>50</v>
      </c>
      <c r="AB64" s="32">
        <v>0.08</v>
      </c>
      <c r="AC64" s="137" t="s">
        <v>41</v>
      </c>
      <c r="AD64" s="138"/>
      <c r="AE64" s="31">
        <f>SUM(AE61:AE63)</f>
        <v>0</v>
      </c>
      <c r="AF64" s="32"/>
      <c r="AG64" s="137" t="s">
        <v>41</v>
      </c>
      <c r="AH64" s="138"/>
      <c r="AI64" s="31">
        <f>SUM(AI61:AI63)</f>
        <v>50</v>
      </c>
      <c r="AJ64" s="32">
        <v>0.08</v>
      </c>
      <c r="AK64" s="137" t="s">
        <v>41</v>
      </c>
      <c r="AL64" s="138"/>
      <c r="AM64" s="31">
        <f>SUM(AM61:AM63)</f>
        <v>0</v>
      </c>
      <c r="AN64" s="32"/>
      <c r="AO64" s="137" t="s">
        <v>41</v>
      </c>
      <c r="AP64" s="138"/>
      <c r="AQ64" s="31">
        <f>SUM(AQ61:AQ63)</f>
        <v>50</v>
      </c>
      <c r="AR64" s="32">
        <v>0.02</v>
      </c>
      <c r="AS64" s="137" t="s">
        <v>41</v>
      </c>
      <c r="AT64" s="138"/>
      <c r="AU64" s="31">
        <f>SUM(AU61:AU63)</f>
        <v>0</v>
      </c>
      <c r="AV64" s="32"/>
    </row>
    <row r="65" spans="1:48" ht="50.1" customHeight="1" x14ac:dyDescent="0.2">
      <c r="A65" s="170" t="s">
        <v>124</v>
      </c>
      <c r="B65" s="170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0"/>
      <c r="AF65" s="170"/>
      <c r="AG65" s="170"/>
      <c r="AH65" s="170"/>
      <c r="AI65" s="170"/>
      <c r="AJ65" s="170"/>
      <c r="AK65" s="170"/>
      <c r="AL65" s="170"/>
      <c r="AM65" s="170"/>
      <c r="AN65" s="170"/>
      <c r="AO65" s="170"/>
      <c r="AP65" s="170"/>
      <c r="AQ65" s="170"/>
      <c r="AR65" s="170"/>
      <c r="AS65" s="170"/>
      <c r="AT65" s="170"/>
      <c r="AU65" s="170"/>
      <c r="AV65" s="170"/>
    </row>
  </sheetData>
  <mergeCells count="253">
    <mergeCell ref="AM54:AN54"/>
    <mergeCell ref="AG64:AH64"/>
    <mergeCell ref="AI54:AJ54"/>
    <mergeCell ref="AJ55:AJ58"/>
    <mergeCell ref="Y59:Z59"/>
    <mergeCell ref="AA60:AB60"/>
    <mergeCell ref="AQ60:AR60"/>
    <mergeCell ref="AQ54:AR54"/>
    <mergeCell ref="AR55:AR58"/>
    <mergeCell ref="AV55:AV58"/>
    <mergeCell ref="AS59:AT59"/>
    <mergeCell ref="AU60:AV60"/>
    <mergeCell ref="AS64:AT64"/>
    <mergeCell ref="A65:AV65"/>
    <mergeCell ref="AV34:AV42"/>
    <mergeCell ref="AS43:AT43"/>
    <mergeCell ref="AU44:AV44"/>
    <mergeCell ref="AV45:AV52"/>
    <mergeCell ref="AS53:AT53"/>
    <mergeCell ref="AU54:AV54"/>
    <mergeCell ref="AO64:AP64"/>
    <mergeCell ref="AN55:AN58"/>
    <mergeCell ref="AK59:AL59"/>
    <mergeCell ref="AM60:AN60"/>
    <mergeCell ref="AK64:AL64"/>
    <mergeCell ref="AN34:AN42"/>
    <mergeCell ref="AK43:AL43"/>
    <mergeCell ref="AM44:AN44"/>
    <mergeCell ref="AN45:AN52"/>
    <mergeCell ref="AK53:AL53"/>
    <mergeCell ref="AQ6:AR6"/>
    <mergeCell ref="AR7:AR18"/>
    <mergeCell ref="AV7:AV18"/>
    <mergeCell ref="AS19:AT19"/>
    <mergeCell ref="AU20:AV20"/>
    <mergeCell ref="AV21:AV31"/>
    <mergeCell ref="AS32:AT32"/>
    <mergeCell ref="AU33:AV33"/>
    <mergeCell ref="AO59:AP59"/>
    <mergeCell ref="AN21:AN31"/>
    <mergeCell ref="AK32:AL32"/>
    <mergeCell ref="AM33:AN33"/>
    <mergeCell ref="AG59:AH59"/>
    <mergeCell ref="AI60:AJ60"/>
    <mergeCell ref="AS1:AV1"/>
    <mergeCell ref="AS2:AV2"/>
    <mergeCell ref="AS3:AV3"/>
    <mergeCell ref="AS4:AT4"/>
    <mergeCell ref="AU6:AV6"/>
    <mergeCell ref="AO43:AP43"/>
    <mergeCell ref="AQ44:AR44"/>
    <mergeCell ref="AR45:AR52"/>
    <mergeCell ref="AO53:AP53"/>
    <mergeCell ref="AO19:AP19"/>
    <mergeCell ref="AQ20:AR20"/>
    <mergeCell ref="AR21:AR31"/>
    <mergeCell ref="AO32:AP32"/>
    <mergeCell ref="AQ33:AR33"/>
    <mergeCell ref="AR34:AR42"/>
    <mergeCell ref="AO1:AR1"/>
    <mergeCell ref="AO2:AR2"/>
    <mergeCell ref="AO3:AR3"/>
    <mergeCell ref="AO4:AP4"/>
    <mergeCell ref="AK1:AN1"/>
    <mergeCell ref="AK2:AN2"/>
    <mergeCell ref="AK3:AN3"/>
    <mergeCell ref="AK4:AL4"/>
    <mergeCell ref="AM6:AN6"/>
    <mergeCell ref="AG43:AH43"/>
    <mergeCell ref="AI44:AJ44"/>
    <mergeCell ref="AJ45:AJ52"/>
    <mergeCell ref="AG53:AH53"/>
    <mergeCell ref="AG19:AH19"/>
    <mergeCell ref="AI20:AJ20"/>
    <mergeCell ref="AJ21:AJ31"/>
    <mergeCell ref="AG32:AH32"/>
    <mergeCell ref="AI33:AJ33"/>
    <mergeCell ref="AJ34:AJ42"/>
    <mergeCell ref="AG1:AJ1"/>
    <mergeCell ref="AG2:AJ2"/>
    <mergeCell ref="AG3:AJ3"/>
    <mergeCell ref="AG4:AH4"/>
    <mergeCell ref="AI6:AJ6"/>
    <mergeCell ref="AJ7:AJ18"/>
    <mergeCell ref="AN7:AN18"/>
    <mergeCell ref="AK19:AL19"/>
    <mergeCell ref="AM20:AN20"/>
    <mergeCell ref="AF55:AF58"/>
    <mergeCell ref="AC59:AD59"/>
    <mergeCell ref="AE60:AF60"/>
    <mergeCell ref="AC64:AD64"/>
    <mergeCell ref="AF34:AF42"/>
    <mergeCell ref="AC43:AD43"/>
    <mergeCell ref="AE44:AF44"/>
    <mergeCell ref="AF45:AF52"/>
    <mergeCell ref="AC53:AD53"/>
    <mergeCell ref="AE54:AF54"/>
    <mergeCell ref="AB34:AB42"/>
    <mergeCell ref="Y1:AB1"/>
    <mergeCell ref="Y2:AB2"/>
    <mergeCell ref="Y3:AB3"/>
    <mergeCell ref="Y4:Z4"/>
    <mergeCell ref="AA6:AB6"/>
    <mergeCell ref="AB7:AB18"/>
    <mergeCell ref="AF7:AF18"/>
    <mergeCell ref="AC19:AD19"/>
    <mergeCell ref="AE20:AF20"/>
    <mergeCell ref="AF21:AF31"/>
    <mergeCell ref="AC32:AD32"/>
    <mergeCell ref="AE33:AF33"/>
    <mergeCell ref="U64:V64"/>
    <mergeCell ref="X34:X42"/>
    <mergeCell ref="U43:V43"/>
    <mergeCell ref="W44:X44"/>
    <mergeCell ref="X45:X52"/>
    <mergeCell ref="U53:V53"/>
    <mergeCell ref="W54:X54"/>
    <mergeCell ref="Y64:Z64"/>
    <mergeCell ref="AC1:AF1"/>
    <mergeCell ref="AC2:AF2"/>
    <mergeCell ref="AC3:AF3"/>
    <mergeCell ref="AC4:AD4"/>
    <mergeCell ref="AE6:AF6"/>
    <mergeCell ref="Y43:Z43"/>
    <mergeCell ref="AA44:AB44"/>
    <mergeCell ref="AB45:AB52"/>
    <mergeCell ref="Y53:Z53"/>
    <mergeCell ref="AA54:AB54"/>
    <mergeCell ref="AB55:AB58"/>
    <mergeCell ref="Y19:Z19"/>
    <mergeCell ref="AA20:AB20"/>
    <mergeCell ref="AB21:AB31"/>
    <mergeCell ref="Y32:Z32"/>
    <mergeCell ref="AA33:AB33"/>
    <mergeCell ref="X7:X18"/>
    <mergeCell ref="U19:V19"/>
    <mergeCell ref="W20:X20"/>
    <mergeCell ref="X21:X31"/>
    <mergeCell ref="U32:V32"/>
    <mergeCell ref="W33:X33"/>
    <mergeCell ref="Q59:R59"/>
    <mergeCell ref="S60:T60"/>
    <mergeCell ref="X55:X58"/>
    <mergeCell ref="U59:V59"/>
    <mergeCell ref="W60:X60"/>
    <mergeCell ref="Q64:R64"/>
    <mergeCell ref="U1:X1"/>
    <mergeCell ref="U2:X2"/>
    <mergeCell ref="U3:X3"/>
    <mergeCell ref="U4:V4"/>
    <mergeCell ref="W6:X6"/>
    <mergeCell ref="Q43:R43"/>
    <mergeCell ref="S44:T44"/>
    <mergeCell ref="T45:T52"/>
    <mergeCell ref="Q53:R53"/>
    <mergeCell ref="S54:T54"/>
    <mergeCell ref="T55:T58"/>
    <mergeCell ref="Q19:R19"/>
    <mergeCell ref="S20:T20"/>
    <mergeCell ref="T21:T31"/>
    <mergeCell ref="Q32:R32"/>
    <mergeCell ref="S33:T33"/>
    <mergeCell ref="T34:T42"/>
    <mergeCell ref="Q1:T1"/>
    <mergeCell ref="Q2:T2"/>
    <mergeCell ref="Q3:T3"/>
    <mergeCell ref="Q4:R4"/>
    <mergeCell ref="S6:T6"/>
    <mergeCell ref="T7:T18"/>
    <mergeCell ref="O60:P60"/>
    <mergeCell ref="M64:N64"/>
    <mergeCell ref="P34:P42"/>
    <mergeCell ref="M43:N43"/>
    <mergeCell ref="O44:P44"/>
    <mergeCell ref="P45:P52"/>
    <mergeCell ref="M53:N53"/>
    <mergeCell ref="O54:P54"/>
    <mergeCell ref="L34:L42"/>
    <mergeCell ref="I1:L1"/>
    <mergeCell ref="I2:L2"/>
    <mergeCell ref="I3:L3"/>
    <mergeCell ref="I4:J4"/>
    <mergeCell ref="K6:L6"/>
    <mergeCell ref="L7:L18"/>
    <mergeCell ref="P7:P18"/>
    <mergeCell ref="M19:N19"/>
    <mergeCell ref="O20:P20"/>
    <mergeCell ref="M1:P1"/>
    <mergeCell ref="M2:P2"/>
    <mergeCell ref="M3:P3"/>
    <mergeCell ref="M4:N4"/>
    <mergeCell ref="O6:P6"/>
    <mergeCell ref="I19:J19"/>
    <mergeCell ref="K20:L20"/>
    <mergeCell ref="P21:P31"/>
    <mergeCell ref="M32:N32"/>
    <mergeCell ref="O33:P33"/>
    <mergeCell ref="E64:F64"/>
    <mergeCell ref="H34:H42"/>
    <mergeCell ref="E43:F43"/>
    <mergeCell ref="G44:H44"/>
    <mergeCell ref="H45:H52"/>
    <mergeCell ref="E53:F53"/>
    <mergeCell ref="G54:H54"/>
    <mergeCell ref="I64:J64"/>
    <mergeCell ref="I43:J43"/>
    <mergeCell ref="K44:L44"/>
    <mergeCell ref="L45:L52"/>
    <mergeCell ref="I53:J53"/>
    <mergeCell ref="K54:L54"/>
    <mergeCell ref="L55:L58"/>
    <mergeCell ref="L21:L31"/>
    <mergeCell ref="I32:J32"/>
    <mergeCell ref="K33:L33"/>
    <mergeCell ref="I59:J59"/>
    <mergeCell ref="K60:L60"/>
    <mergeCell ref="P55:P58"/>
    <mergeCell ref="M59:N59"/>
    <mergeCell ref="H7:H18"/>
    <mergeCell ref="E19:F19"/>
    <mergeCell ref="G20:H20"/>
    <mergeCell ref="H21:H31"/>
    <mergeCell ref="E32:F32"/>
    <mergeCell ref="G33:H33"/>
    <mergeCell ref="A59:B59"/>
    <mergeCell ref="C60:D60"/>
    <mergeCell ref="H55:H58"/>
    <mergeCell ref="E59:F59"/>
    <mergeCell ref="G60:H60"/>
    <mergeCell ref="A64:B64"/>
    <mergeCell ref="E1:H1"/>
    <mergeCell ref="E2:H2"/>
    <mergeCell ref="E3:H3"/>
    <mergeCell ref="E4:F4"/>
    <mergeCell ref="G6:H6"/>
    <mergeCell ref="A43:B43"/>
    <mergeCell ref="C44:D44"/>
    <mergeCell ref="D45:D52"/>
    <mergeCell ref="A53:B53"/>
    <mergeCell ref="C54:D54"/>
    <mergeCell ref="D55:D58"/>
    <mergeCell ref="A19:B19"/>
    <mergeCell ref="C20:D20"/>
    <mergeCell ref="D21:D31"/>
    <mergeCell ref="A32:B32"/>
    <mergeCell ref="C33:D33"/>
    <mergeCell ref="D34:D42"/>
    <mergeCell ref="A1:D1"/>
    <mergeCell ref="A2:D2"/>
    <mergeCell ref="A3:D3"/>
    <mergeCell ref="A4:B4"/>
    <mergeCell ref="C6:D6"/>
    <mergeCell ref="D7:D18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5361" r:id="rId3" name="Control 1">
          <controlPr defaultSize="0" r:id="rId4">
            <anchor moveWithCells="1">
              <from>
                <xdr:col>39</xdr:col>
                <xdr:colOff>1238250</xdr:colOff>
                <xdr:row>61</xdr:row>
                <xdr:rowOff>104775</xdr:rowOff>
              </from>
              <to>
                <xdr:col>40</xdr:col>
                <xdr:colOff>609600</xdr:colOff>
                <xdr:row>62</xdr:row>
                <xdr:rowOff>123825</xdr:rowOff>
              </to>
            </anchor>
          </controlPr>
        </control>
      </mc:Choice>
      <mc:Fallback>
        <control shapeId="15361" r:id="rId3" name="Control 1"/>
      </mc:Fallback>
    </mc:AlternateContent>
    <mc:AlternateContent xmlns:mc="http://schemas.openxmlformats.org/markup-compatibility/2006">
      <mc:Choice Requires="x14">
        <control shapeId="15362" r:id="rId5" name="Control 2">
          <controlPr defaultSize="0" r:id="rId4">
            <anchor moveWithCells="1">
              <from>
                <xdr:col>40</xdr:col>
                <xdr:colOff>1000125</xdr:colOff>
                <xdr:row>61</xdr:row>
                <xdr:rowOff>104775</xdr:rowOff>
              </from>
              <to>
                <xdr:col>41</xdr:col>
                <xdr:colOff>371475</xdr:colOff>
                <xdr:row>62</xdr:row>
                <xdr:rowOff>123825</xdr:rowOff>
              </to>
            </anchor>
          </controlPr>
        </control>
      </mc:Choice>
      <mc:Fallback>
        <control shapeId="15362" r:id="rId5" name="Control 2"/>
      </mc:Fallback>
    </mc:AlternateContent>
    <mc:AlternateContent xmlns:mc="http://schemas.openxmlformats.org/markup-compatibility/2006">
      <mc:Choice Requires="x14">
        <control shapeId="15363" r:id="rId6" name="Control 3">
          <controlPr defaultSize="0" r:id="rId4">
            <anchor moveWithCells="1">
              <from>
                <xdr:col>40</xdr:col>
                <xdr:colOff>1238250</xdr:colOff>
                <xdr:row>61</xdr:row>
                <xdr:rowOff>104775</xdr:rowOff>
              </from>
              <to>
                <xdr:col>41</xdr:col>
                <xdr:colOff>609600</xdr:colOff>
                <xdr:row>62</xdr:row>
                <xdr:rowOff>123825</xdr:rowOff>
              </to>
            </anchor>
          </controlPr>
        </control>
      </mc:Choice>
      <mc:Fallback>
        <control shapeId="15363" r:id="rId6" name="Control 3"/>
      </mc:Fallback>
    </mc:AlternateContent>
    <mc:AlternateContent xmlns:mc="http://schemas.openxmlformats.org/markup-compatibility/2006">
      <mc:Choice Requires="x14">
        <control shapeId="15364" r:id="rId7" name="Control 4">
          <controlPr defaultSize="0" r:id="rId4">
            <anchor moveWithCells="1">
              <from>
                <xdr:col>40</xdr:col>
                <xdr:colOff>1238250</xdr:colOff>
                <xdr:row>61</xdr:row>
                <xdr:rowOff>104775</xdr:rowOff>
              </from>
              <to>
                <xdr:col>41</xdr:col>
                <xdr:colOff>609600</xdr:colOff>
                <xdr:row>62</xdr:row>
                <xdr:rowOff>123825</xdr:rowOff>
              </to>
            </anchor>
          </controlPr>
        </control>
      </mc:Choice>
      <mc:Fallback>
        <control shapeId="15364" r:id="rId7" name="Control 4"/>
      </mc:Fallback>
    </mc:AlternateContent>
    <mc:AlternateContent xmlns:mc="http://schemas.openxmlformats.org/markup-compatibility/2006">
      <mc:Choice Requires="x14">
        <control shapeId="15365" r:id="rId8" name="Control 5">
          <controlPr defaultSize="0" r:id="rId4">
            <anchor moveWithCells="1">
              <from>
                <xdr:col>40</xdr:col>
                <xdr:colOff>1238250</xdr:colOff>
                <xdr:row>61</xdr:row>
                <xdr:rowOff>104775</xdr:rowOff>
              </from>
              <to>
                <xdr:col>41</xdr:col>
                <xdr:colOff>609600</xdr:colOff>
                <xdr:row>62</xdr:row>
                <xdr:rowOff>123825</xdr:rowOff>
              </to>
            </anchor>
          </controlPr>
        </control>
      </mc:Choice>
      <mc:Fallback>
        <control shapeId="15365" r:id="rId8" name="Control 5"/>
      </mc:Fallback>
    </mc:AlternateContent>
    <mc:AlternateContent xmlns:mc="http://schemas.openxmlformats.org/markup-compatibility/2006">
      <mc:Choice Requires="x14">
        <control shapeId="15366" r:id="rId9" name="Control 6">
          <controlPr defaultSize="0" r:id="rId4">
            <anchor moveWithCells="1">
              <from>
                <xdr:col>40</xdr:col>
                <xdr:colOff>1238250</xdr:colOff>
                <xdr:row>61</xdr:row>
                <xdr:rowOff>104775</xdr:rowOff>
              </from>
              <to>
                <xdr:col>41</xdr:col>
                <xdr:colOff>609600</xdr:colOff>
                <xdr:row>62</xdr:row>
                <xdr:rowOff>123825</xdr:rowOff>
              </to>
            </anchor>
          </controlPr>
        </control>
      </mc:Choice>
      <mc:Fallback>
        <control shapeId="15366" r:id="rId9" name="Control 6"/>
      </mc:Fallback>
    </mc:AlternateContent>
    <mc:AlternateContent xmlns:mc="http://schemas.openxmlformats.org/markup-compatibility/2006">
      <mc:Choice Requires="x14">
        <control shapeId="15367" r:id="rId10" name="Control 7">
          <controlPr defaultSize="0" r:id="rId4">
            <anchor moveWithCells="1">
              <from>
                <xdr:col>40</xdr:col>
                <xdr:colOff>1238250</xdr:colOff>
                <xdr:row>61</xdr:row>
                <xdr:rowOff>104775</xdr:rowOff>
              </from>
              <to>
                <xdr:col>41</xdr:col>
                <xdr:colOff>609600</xdr:colOff>
                <xdr:row>62</xdr:row>
                <xdr:rowOff>123825</xdr:rowOff>
              </to>
            </anchor>
          </controlPr>
        </control>
      </mc:Choice>
      <mc:Fallback>
        <control shapeId="15367" r:id="rId10" name="Control 7"/>
      </mc:Fallback>
    </mc:AlternateContent>
    <mc:AlternateContent xmlns:mc="http://schemas.openxmlformats.org/markup-compatibility/2006">
      <mc:Choice Requires="x14">
        <control shapeId="15368" r:id="rId11" name="Control 8">
          <controlPr defaultSize="0" r:id="rId4">
            <anchor moveWithCells="1">
              <from>
                <xdr:col>40</xdr:col>
                <xdr:colOff>1238250</xdr:colOff>
                <xdr:row>61</xdr:row>
                <xdr:rowOff>104775</xdr:rowOff>
              </from>
              <to>
                <xdr:col>41</xdr:col>
                <xdr:colOff>609600</xdr:colOff>
                <xdr:row>62</xdr:row>
                <xdr:rowOff>123825</xdr:rowOff>
              </to>
            </anchor>
          </controlPr>
        </control>
      </mc:Choice>
      <mc:Fallback>
        <control shapeId="15368" r:id="rId11" name="Control 8"/>
      </mc:Fallback>
    </mc:AlternateContent>
    <mc:AlternateContent xmlns:mc="http://schemas.openxmlformats.org/markup-compatibility/2006">
      <mc:Choice Requires="x14">
        <control shapeId="15369" r:id="rId12" name="Control 9">
          <controlPr defaultSize="0" r:id="rId4">
            <anchor moveWithCells="1">
              <from>
                <xdr:col>40</xdr:col>
                <xdr:colOff>1238250</xdr:colOff>
                <xdr:row>61</xdr:row>
                <xdr:rowOff>104775</xdr:rowOff>
              </from>
              <to>
                <xdr:col>41</xdr:col>
                <xdr:colOff>609600</xdr:colOff>
                <xdr:row>62</xdr:row>
                <xdr:rowOff>123825</xdr:rowOff>
              </to>
            </anchor>
          </controlPr>
        </control>
      </mc:Choice>
      <mc:Fallback>
        <control shapeId="15369" r:id="rId12" name="Control 9"/>
      </mc:Fallback>
    </mc:AlternateContent>
    <mc:AlternateContent xmlns:mc="http://schemas.openxmlformats.org/markup-compatibility/2006">
      <mc:Choice Requires="x14">
        <control shapeId="15370" r:id="rId13" name="Control 10">
          <controlPr defaultSize="0" r:id="rId4">
            <anchor moveWithCells="1">
              <from>
                <xdr:col>40</xdr:col>
                <xdr:colOff>1238250</xdr:colOff>
                <xdr:row>61</xdr:row>
                <xdr:rowOff>104775</xdr:rowOff>
              </from>
              <to>
                <xdr:col>41</xdr:col>
                <xdr:colOff>609600</xdr:colOff>
                <xdr:row>62</xdr:row>
                <xdr:rowOff>123825</xdr:rowOff>
              </to>
            </anchor>
          </controlPr>
        </control>
      </mc:Choice>
      <mc:Fallback>
        <control shapeId="15370" r:id="rId13" name="Control 10"/>
      </mc:Fallback>
    </mc:AlternateContent>
    <mc:AlternateContent xmlns:mc="http://schemas.openxmlformats.org/markup-compatibility/2006">
      <mc:Choice Requires="x14">
        <control shapeId="15371" r:id="rId14" name="Control 11">
          <controlPr defaultSize="0" r:id="rId4">
            <anchor moveWithCells="1">
              <from>
                <xdr:col>40</xdr:col>
                <xdr:colOff>1238250</xdr:colOff>
                <xdr:row>61</xdr:row>
                <xdr:rowOff>104775</xdr:rowOff>
              </from>
              <to>
                <xdr:col>41</xdr:col>
                <xdr:colOff>609600</xdr:colOff>
                <xdr:row>62</xdr:row>
                <xdr:rowOff>123825</xdr:rowOff>
              </to>
            </anchor>
          </controlPr>
        </control>
      </mc:Choice>
      <mc:Fallback>
        <control shapeId="15371" r:id="rId14" name="Control 11"/>
      </mc:Fallback>
    </mc:AlternateContent>
    <mc:AlternateContent xmlns:mc="http://schemas.openxmlformats.org/markup-compatibility/2006">
      <mc:Choice Requires="x14">
        <control shapeId="15372" r:id="rId15" name="Control 12">
          <controlPr defaultSize="0" r:id="rId4">
            <anchor moveWithCells="1">
              <from>
                <xdr:col>40</xdr:col>
                <xdr:colOff>1238250</xdr:colOff>
                <xdr:row>61</xdr:row>
                <xdr:rowOff>104775</xdr:rowOff>
              </from>
              <to>
                <xdr:col>41</xdr:col>
                <xdr:colOff>609600</xdr:colOff>
                <xdr:row>62</xdr:row>
                <xdr:rowOff>123825</xdr:rowOff>
              </to>
            </anchor>
          </controlPr>
        </control>
      </mc:Choice>
      <mc:Fallback>
        <control shapeId="15372" r:id="rId15" name="Control 12"/>
      </mc:Fallback>
    </mc:AlternateContent>
    <mc:AlternateContent xmlns:mc="http://schemas.openxmlformats.org/markup-compatibility/2006">
      <mc:Choice Requires="x14">
        <control shapeId="15373" r:id="rId16" name="Control 13">
          <controlPr defaultSize="0" r:id="rId17">
            <anchor moveWithCells="1">
              <from>
                <xdr:col>40</xdr:col>
                <xdr:colOff>1238250</xdr:colOff>
                <xdr:row>61</xdr:row>
                <xdr:rowOff>104775</xdr:rowOff>
              </from>
              <to>
                <xdr:col>41</xdr:col>
                <xdr:colOff>609600</xdr:colOff>
                <xdr:row>62</xdr:row>
                <xdr:rowOff>123825</xdr:rowOff>
              </to>
            </anchor>
          </controlPr>
        </control>
      </mc:Choice>
      <mc:Fallback>
        <control shapeId="15373" r:id="rId16" name="Control 13"/>
      </mc:Fallback>
    </mc:AlternateContent>
    <mc:AlternateContent xmlns:mc="http://schemas.openxmlformats.org/markup-compatibility/2006">
      <mc:Choice Requires="x14">
        <control shapeId="15374" r:id="rId18" name="Control 14">
          <controlPr defaultSize="0" r:id="rId4">
            <anchor moveWithCells="1">
              <from>
                <xdr:col>40</xdr:col>
                <xdr:colOff>1238250</xdr:colOff>
                <xdr:row>61</xdr:row>
                <xdr:rowOff>104775</xdr:rowOff>
              </from>
              <to>
                <xdr:col>41</xdr:col>
                <xdr:colOff>609600</xdr:colOff>
                <xdr:row>62</xdr:row>
                <xdr:rowOff>123825</xdr:rowOff>
              </to>
            </anchor>
          </controlPr>
        </control>
      </mc:Choice>
      <mc:Fallback>
        <control shapeId="15374" r:id="rId18" name="Control 1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150"/>
  <sheetViews>
    <sheetView view="pageBreakPreview" zoomScale="70" zoomScaleNormal="85" zoomScaleSheetLayoutView="70" workbookViewId="0">
      <pane ySplit="4" topLeftCell="A5" activePane="bottomLeft" state="frozen"/>
      <selection pane="bottomLeft" activeCell="K6" sqref="K6"/>
    </sheetView>
  </sheetViews>
  <sheetFormatPr defaultRowHeight="18" x14ac:dyDescent="0.25"/>
  <cols>
    <col min="1" max="1" width="8.42578125" style="1" customWidth="1"/>
    <col min="2" max="2" width="52.28515625" style="1" customWidth="1"/>
    <col min="3" max="3" width="17" style="5" customWidth="1"/>
    <col min="4" max="5" width="10" style="1" customWidth="1"/>
    <col min="6" max="6" width="10" style="108" customWidth="1"/>
    <col min="7" max="7" width="10" style="1" customWidth="1"/>
    <col min="8" max="8" width="16.85546875" style="35" customWidth="1"/>
    <col min="9" max="14" width="17.140625" style="1" customWidth="1"/>
    <col min="15" max="16384" width="9.140625" style="1"/>
  </cols>
  <sheetData>
    <row r="1" spans="1:14" s="5" customFormat="1" ht="57.75" customHeight="1" x14ac:dyDescent="0.25">
      <c r="A1" s="179" t="s">
        <v>64</v>
      </c>
      <c r="B1" s="180"/>
      <c r="C1" s="176">
        <v>43355</v>
      </c>
      <c r="D1" s="177"/>
      <c r="E1" s="177"/>
      <c r="F1" s="105"/>
      <c r="G1" s="181" t="s">
        <v>65</v>
      </c>
      <c r="H1" s="181"/>
    </row>
    <row r="2" spans="1:14" ht="21" customHeight="1" x14ac:dyDescent="0.2">
      <c r="A2" s="178" t="s">
        <v>90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</row>
    <row r="3" spans="1:14" ht="12.75" customHeight="1" thickBot="1" x14ac:dyDescent="0.25">
      <c r="A3" s="58"/>
      <c r="B3" s="59"/>
      <c r="C3" s="59" t="s">
        <v>56</v>
      </c>
      <c r="D3" s="59"/>
      <c r="E3" s="59"/>
      <c r="F3" s="106"/>
      <c r="G3" s="59"/>
      <c r="H3" s="59"/>
    </row>
    <row r="4" spans="1:14" s="2" customFormat="1" ht="38.25" customHeight="1" thickBot="1" x14ac:dyDescent="0.25">
      <c r="A4" s="182" t="s">
        <v>46</v>
      </c>
      <c r="B4" s="183"/>
      <c r="C4" s="33" t="s">
        <v>23</v>
      </c>
      <c r="D4" s="33" t="s">
        <v>12</v>
      </c>
      <c r="E4" s="33" t="s">
        <v>13</v>
      </c>
      <c r="F4" s="33" t="s">
        <v>14</v>
      </c>
      <c r="G4" s="33" t="s">
        <v>15</v>
      </c>
      <c r="H4" s="34" t="s">
        <v>16</v>
      </c>
      <c r="I4" s="48" t="s">
        <v>24</v>
      </c>
      <c r="J4" s="49" t="s">
        <v>25</v>
      </c>
      <c r="K4" s="50" t="s">
        <v>26</v>
      </c>
      <c r="L4" s="51" t="s">
        <v>62</v>
      </c>
      <c r="M4" s="51" t="s">
        <v>63</v>
      </c>
      <c r="N4" s="52" t="s">
        <v>57</v>
      </c>
    </row>
    <row r="5" spans="1:14" ht="85.5" customHeight="1" x14ac:dyDescent="0.2">
      <c r="A5" s="184" t="s">
        <v>2</v>
      </c>
      <c r="B5" s="186" t="s">
        <v>27</v>
      </c>
      <c r="C5" s="97" t="s">
        <v>91</v>
      </c>
      <c r="D5" s="98">
        <f t="shared" ref="D5:D16" si="0">F5+E5</f>
        <v>500</v>
      </c>
      <c r="E5" s="87">
        <v>100</v>
      </c>
      <c r="F5" s="98">
        <v>400</v>
      </c>
      <c r="G5" s="87">
        <v>100</v>
      </c>
      <c r="H5" s="99">
        <f>(F5-G5)*0.8</f>
        <v>240</v>
      </c>
      <c r="I5" s="100">
        <v>537</v>
      </c>
      <c r="J5" s="101">
        <v>240</v>
      </c>
      <c r="K5" s="102">
        <f t="shared" ref="K5:K21" si="1">H5-J5</f>
        <v>0</v>
      </c>
      <c r="L5" s="103">
        <v>10.25</v>
      </c>
      <c r="M5" s="103">
        <v>21</v>
      </c>
      <c r="N5" s="104">
        <f>H5*24*L5*M5</f>
        <v>1239840</v>
      </c>
    </row>
    <row r="6" spans="1:14" ht="85.5" customHeight="1" thickBot="1" x14ac:dyDescent="0.25">
      <c r="A6" s="185"/>
      <c r="B6" s="187"/>
      <c r="C6" s="89" t="s">
        <v>92</v>
      </c>
      <c r="D6" s="90">
        <f t="shared" ref="D6" si="2">F6+E6</f>
        <v>400</v>
      </c>
      <c r="E6" s="91">
        <v>100</v>
      </c>
      <c r="F6" s="90">
        <v>300</v>
      </c>
      <c r="G6" s="91">
        <v>100</v>
      </c>
      <c r="H6" s="92">
        <f>(F6-G6)*0.8</f>
        <v>160</v>
      </c>
      <c r="I6" s="93">
        <v>541</v>
      </c>
      <c r="J6" s="94">
        <v>160</v>
      </c>
      <c r="K6" s="95">
        <f t="shared" ref="K6" si="3">H6-J6</f>
        <v>0</v>
      </c>
      <c r="L6" s="96">
        <v>13.21</v>
      </c>
      <c r="M6" s="96">
        <v>10</v>
      </c>
      <c r="N6" s="127">
        <f>H6*24*L6*M6+J6*L6</f>
        <v>509377.6</v>
      </c>
    </row>
    <row r="7" spans="1:14" ht="85.5" customHeight="1" x14ac:dyDescent="0.2">
      <c r="A7" s="185"/>
      <c r="B7" s="188" t="s">
        <v>28</v>
      </c>
      <c r="C7" s="71" t="s">
        <v>93</v>
      </c>
      <c r="D7" s="72">
        <f t="shared" si="0"/>
        <v>450</v>
      </c>
      <c r="E7" s="60">
        <v>100</v>
      </c>
      <c r="F7" s="60">
        <v>350</v>
      </c>
      <c r="G7" s="60">
        <v>150</v>
      </c>
      <c r="H7" s="40">
        <f t="shared" ref="H7:H16" si="4">F7-G7</f>
        <v>200</v>
      </c>
      <c r="I7" s="53">
        <v>551</v>
      </c>
      <c r="J7" s="54">
        <v>200</v>
      </c>
      <c r="K7" s="55">
        <f t="shared" si="1"/>
        <v>0</v>
      </c>
      <c r="L7" s="56">
        <v>0.06</v>
      </c>
      <c r="M7" s="56">
        <v>16</v>
      </c>
      <c r="N7" s="57">
        <f t="shared" ref="N7:N21" si="5">H7*24*L7*M7</f>
        <v>4608</v>
      </c>
    </row>
    <row r="8" spans="1:14" ht="85.5" customHeight="1" x14ac:dyDescent="0.2">
      <c r="A8" s="185"/>
      <c r="B8" s="189"/>
      <c r="C8" s="73" t="s">
        <v>95</v>
      </c>
      <c r="D8" s="74">
        <f t="shared" si="0"/>
        <v>900</v>
      </c>
      <c r="E8" s="61">
        <v>100</v>
      </c>
      <c r="F8" s="61">
        <v>800</v>
      </c>
      <c r="G8" s="61">
        <v>150</v>
      </c>
      <c r="H8" s="41">
        <f t="shared" si="4"/>
        <v>650</v>
      </c>
      <c r="I8" s="4">
        <v>761</v>
      </c>
      <c r="J8" s="3">
        <v>650</v>
      </c>
      <c r="K8" s="39">
        <f t="shared" si="1"/>
        <v>0</v>
      </c>
      <c r="L8" s="38">
        <v>0.01</v>
      </c>
      <c r="M8" s="37">
        <v>5</v>
      </c>
      <c r="N8" s="43">
        <f t="shared" si="5"/>
        <v>780</v>
      </c>
    </row>
    <row r="9" spans="1:14" ht="85.5" customHeight="1" x14ac:dyDescent="0.2">
      <c r="A9" s="185"/>
      <c r="B9" s="189"/>
      <c r="C9" s="73" t="s">
        <v>94</v>
      </c>
      <c r="D9" s="74">
        <f t="shared" ref="D9:D11" si="6">F9+E9</f>
        <v>500</v>
      </c>
      <c r="E9" s="61">
        <v>100</v>
      </c>
      <c r="F9" s="61">
        <v>400</v>
      </c>
      <c r="G9" s="61">
        <v>150</v>
      </c>
      <c r="H9" s="41">
        <f t="shared" si="4"/>
        <v>250</v>
      </c>
      <c r="I9" s="4">
        <v>556</v>
      </c>
      <c r="J9" s="3">
        <v>250</v>
      </c>
      <c r="K9" s="39">
        <f t="shared" si="1"/>
        <v>0</v>
      </c>
      <c r="L9" s="38">
        <v>0.02</v>
      </c>
      <c r="M9" s="37">
        <v>5</v>
      </c>
      <c r="N9" s="43">
        <f t="shared" si="5"/>
        <v>600</v>
      </c>
    </row>
    <row r="10" spans="1:14" ht="85.5" customHeight="1" thickBot="1" x14ac:dyDescent="0.25">
      <c r="A10" s="185"/>
      <c r="B10" s="189"/>
      <c r="C10" s="73" t="s">
        <v>96</v>
      </c>
      <c r="D10" s="74">
        <f t="shared" si="6"/>
        <v>900</v>
      </c>
      <c r="E10" s="61">
        <v>100</v>
      </c>
      <c r="F10" s="61">
        <v>800</v>
      </c>
      <c r="G10" s="61">
        <v>150</v>
      </c>
      <c r="H10" s="41">
        <f t="shared" si="4"/>
        <v>650</v>
      </c>
      <c r="I10" s="4">
        <v>731</v>
      </c>
      <c r="J10" s="3">
        <v>650</v>
      </c>
      <c r="K10" s="39">
        <f t="shared" si="1"/>
        <v>0</v>
      </c>
      <c r="L10" s="38">
        <v>0.01</v>
      </c>
      <c r="M10" s="37">
        <v>2</v>
      </c>
      <c r="N10" s="127">
        <f>H10*24*L10*M10+J10*L10</f>
        <v>318.5</v>
      </c>
    </row>
    <row r="11" spans="1:14" ht="85.5" customHeight="1" thickBot="1" x14ac:dyDescent="0.25">
      <c r="A11" s="185"/>
      <c r="B11" s="190"/>
      <c r="C11" s="73" t="s">
        <v>97</v>
      </c>
      <c r="D11" s="74">
        <f t="shared" si="6"/>
        <v>550</v>
      </c>
      <c r="E11" s="61">
        <v>100</v>
      </c>
      <c r="F11" s="61">
        <v>450</v>
      </c>
      <c r="G11" s="61">
        <v>150</v>
      </c>
      <c r="H11" s="41">
        <f t="shared" si="4"/>
        <v>300</v>
      </c>
      <c r="I11" s="4">
        <v>631</v>
      </c>
      <c r="J11" s="3">
        <v>300</v>
      </c>
      <c r="K11" s="39">
        <f t="shared" si="1"/>
        <v>0</v>
      </c>
      <c r="L11" s="38">
        <v>0.03</v>
      </c>
      <c r="M11" s="37">
        <v>3</v>
      </c>
      <c r="N11" s="43">
        <f t="shared" si="5"/>
        <v>648</v>
      </c>
    </row>
    <row r="12" spans="1:14" ht="85.5" customHeight="1" x14ac:dyDescent="0.2">
      <c r="A12" s="185"/>
      <c r="B12" s="188" t="s">
        <v>66</v>
      </c>
      <c r="C12" s="115" t="s">
        <v>98</v>
      </c>
      <c r="D12" s="88">
        <f t="shared" si="0"/>
        <v>100</v>
      </c>
      <c r="E12" s="60">
        <v>100</v>
      </c>
      <c r="F12" s="60">
        <v>0</v>
      </c>
      <c r="G12" s="60">
        <v>0</v>
      </c>
      <c r="H12" s="116">
        <f t="shared" si="4"/>
        <v>0</v>
      </c>
      <c r="I12" s="4">
        <v>0</v>
      </c>
      <c r="J12" s="3">
        <v>0</v>
      </c>
      <c r="K12" s="39">
        <f t="shared" si="1"/>
        <v>0</v>
      </c>
      <c r="L12" s="38">
        <v>0</v>
      </c>
      <c r="M12" s="37">
        <v>16</v>
      </c>
      <c r="N12" s="43">
        <f t="shared" si="5"/>
        <v>0</v>
      </c>
    </row>
    <row r="13" spans="1:14" ht="85.5" customHeight="1" x14ac:dyDescent="0.2">
      <c r="A13" s="185"/>
      <c r="B13" s="189"/>
      <c r="C13" s="113" t="s">
        <v>95</v>
      </c>
      <c r="D13" s="114">
        <f t="shared" ref="D13:D15" si="7">F13+E13</f>
        <v>400</v>
      </c>
      <c r="E13" s="61">
        <v>100</v>
      </c>
      <c r="F13" s="61">
        <v>300</v>
      </c>
      <c r="G13" s="61">
        <v>0</v>
      </c>
      <c r="H13" s="117">
        <f t="shared" ref="H13:H15" si="8">F13-G13</f>
        <v>300</v>
      </c>
      <c r="I13" s="4">
        <v>166</v>
      </c>
      <c r="J13" s="3">
        <v>166</v>
      </c>
      <c r="K13" s="39">
        <f t="shared" ref="K13:K15" si="9">H13-J13</f>
        <v>134</v>
      </c>
      <c r="L13" s="38">
        <v>0</v>
      </c>
      <c r="M13" s="37">
        <v>5</v>
      </c>
      <c r="N13" s="43">
        <f t="shared" ref="N13:N14" si="10">H13*24*L13*M13</f>
        <v>0</v>
      </c>
    </row>
    <row r="14" spans="1:14" ht="85.5" customHeight="1" x14ac:dyDescent="0.2">
      <c r="A14" s="185"/>
      <c r="B14" s="189"/>
      <c r="C14" s="113" t="s">
        <v>94</v>
      </c>
      <c r="D14" s="114">
        <f t="shared" si="7"/>
        <v>100</v>
      </c>
      <c r="E14" s="61">
        <v>100</v>
      </c>
      <c r="F14" s="61">
        <v>0</v>
      </c>
      <c r="G14" s="61">
        <v>0</v>
      </c>
      <c r="H14" s="117">
        <f t="shared" si="8"/>
        <v>0</v>
      </c>
      <c r="I14" s="4">
        <v>0</v>
      </c>
      <c r="J14" s="3">
        <v>0</v>
      </c>
      <c r="K14" s="39">
        <f t="shared" si="9"/>
        <v>0</v>
      </c>
      <c r="L14" s="38">
        <v>0</v>
      </c>
      <c r="M14" s="37">
        <v>5</v>
      </c>
      <c r="N14" s="43">
        <f t="shared" si="10"/>
        <v>0</v>
      </c>
    </row>
    <row r="15" spans="1:14" ht="85.5" customHeight="1" thickBot="1" x14ac:dyDescent="0.25">
      <c r="A15" s="185"/>
      <c r="B15" s="189"/>
      <c r="C15" s="113" t="s">
        <v>96</v>
      </c>
      <c r="D15" s="114">
        <f t="shared" si="7"/>
        <v>400</v>
      </c>
      <c r="E15" s="61">
        <v>100</v>
      </c>
      <c r="F15" s="61">
        <v>300</v>
      </c>
      <c r="G15" s="61">
        <v>0</v>
      </c>
      <c r="H15" s="117">
        <f t="shared" si="8"/>
        <v>300</v>
      </c>
      <c r="I15" s="4">
        <v>166</v>
      </c>
      <c r="J15" s="3">
        <v>166</v>
      </c>
      <c r="K15" s="39">
        <f t="shared" si="9"/>
        <v>134</v>
      </c>
      <c r="L15" s="38">
        <v>0</v>
      </c>
      <c r="M15" s="37">
        <v>2</v>
      </c>
      <c r="N15" s="127">
        <f>H15*24*L15*M15+J15*L15</f>
        <v>0</v>
      </c>
    </row>
    <row r="16" spans="1:14" ht="85.5" customHeight="1" thickBot="1" x14ac:dyDescent="0.25">
      <c r="A16" s="185"/>
      <c r="B16" s="190"/>
      <c r="C16" s="118" t="s">
        <v>97</v>
      </c>
      <c r="D16" s="90">
        <f t="shared" si="0"/>
        <v>100</v>
      </c>
      <c r="E16" s="124">
        <v>100</v>
      </c>
      <c r="F16" s="124">
        <v>0</v>
      </c>
      <c r="G16" s="124">
        <v>0</v>
      </c>
      <c r="H16" s="125">
        <f t="shared" si="4"/>
        <v>0</v>
      </c>
      <c r="I16" s="93">
        <v>0</v>
      </c>
      <c r="J16" s="94">
        <v>0</v>
      </c>
      <c r="K16" s="95">
        <f t="shared" si="1"/>
        <v>0</v>
      </c>
      <c r="L16" s="96">
        <v>0</v>
      </c>
      <c r="M16" s="126">
        <v>3</v>
      </c>
      <c r="N16" s="128">
        <f t="shared" si="5"/>
        <v>0</v>
      </c>
    </row>
    <row r="17" spans="1:14" ht="85.5" customHeight="1" x14ac:dyDescent="0.2">
      <c r="A17" s="173" t="s">
        <v>17</v>
      </c>
      <c r="B17" s="171" t="s">
        <v>29</v>
      </c>
      <c r="C17" s="110" t="s">
        <v>91</v>
      </c>
      <c r="D17" s="119">
        <f t="shared" ref="D17:D34" si="11">E17+F17</f>
        <v>450</v>
      </c>
      <c r="E17" s="120">
        <v>100</v>
      </c>
      <c r="F17" s="120">
        <v>350</v>
      </c>
      <c r="G17" s="120">
        <v>100</v>
      </c>
      <c r="H17" s="121">
        <f>(F17-G17)*0.8</f>
        <v>200</v>
      </c>
      <c r="I17" s="44">
        <v>550</v>
      </c>
      <c r="J17" s="45">
        <v>200</v>
      </c>
      <c r="K17" s="122">
        <f t="shared" si="1"/>
        <v>0</v>
      </c>
      <c r="L17" s="46">
        <v>0.44</v>
      </c>
      <c r="M17" s="123">
        <v>21</v>
      </c>
      <c r="N17" s="47">
        <f t="shared" si="5"/>
        <v>44352</v>
      </c>
    </row>
    <row r="18" spans="1:14" ht="85.5" customHeight="1" thickBot="1" x14ac:dyDescent="0.25">
      <c r="A18" s="174"/>
      <c r="B18" s="191"/>
      <c r="C18" s="77" t="s">
        <v>92</v>
      </c>
      <c r="D18" s="111">
        <f t="shared" ref="D18" si="12">E18+F18</f>
        <v>350</v>
      </c>
      <c r="E18" s="112">
        <v>100</v>
      </c>
      <c r="F18" s="112">
        <v>250</v>
      </c>
      <c r="G18" s="112">
        <v>100</v>
      </c>
      <c r="H18" s="83">
        <f>(F18-G18)*0.8</f>
        <v>120</v>
      </c>
      <c r="I18" s="4">
        <v>490</v>
      </c>
      <c r="J18" s="36">
        <v>120</v>
      </c>
      <c r="K18" s="39">
        <f t="shared" ref="K18" si="13">H18-J18</f>
        <v>0</v>
      </c>
      <c r="L18" s="38">
        <v>0.67</v>
      </c>
      <c r="M18" s="42">
        <v>10</v>
      </c>
      <c r="N18" s="127">
        <f>H18*24*L18*M18+J18*L18</f>
        <v>19376.400000000001</v>
      </c>
    </row>
    <row r="19" spans="1:14" ht="85.5" customHeight="1" x14ac:dyDescent="0.2">
      <c r="A19" s="174"/>
      <c r="B19" s="171" t="s">
        <v>30</v>
      </c>
      <c r="C19" s="75" t="s">
        <v>99</v>
      </c>
      <c r="D19" s="62">
        <f t="shared" si="11"/>
        <v>500</v>
      </c>
      <c r="E19" s="63">
        <v>100</v>
      </c>
      <c r="F19" s="63">
        <v>400</v>
      </c>
      <c r="G19" s="63">
        <v>200</v>
      </c>
      <c r="H19" s="81">
        <f>F19-G19</f>
        <v>200</v>
      </c>
      <c r="I19" s="68">
        <v>474</v>
      </c>
      <c r="J19" s="3">
        <v>200</v>
      </c>
      <c r="K19" s="39">
        <f t="shared" si="1"/>
        <v>0</v>
      </c>
      <c r="L19" s="69">
        <v>3.5</v>
      </c>
      <c r="M19" s="42">
        <v>5</v>
      </c>
      <c r="N19" s="129">
        <f t="shared" si="5"/>
        <v>84000</v>
      </c>
    </row>
    <row r="20" spans="1:14" ht="85.5" customHeight="1" x14ac:dyDescent="0.2">
      <c r="A20" s="174"/>
      <c r="B20" s="172"/>
      <c r="C20" s="76" t="s">
        <v>100</v>
      </c>
      <c r="D20" s="64">
        <f t="shared" si="11"/>
        <v>600</v>
      </c>
      <c r="E20" s="65">
        <v>100</v>
      </c>
      <c r="F20" s="65">
        <v>500</v>
      </c>
      <c r="G20" s="65">
        <v>200</v>
      </c>
      <c r="H20" s="82">
        <f t="shared" ref="H20:H27" si="14">F20-G20</f>
        <v>300</v>
      </c>
      <c r="I20" s="68">
        <v>494</v>
      </c>
      <c r="J20" s="3">
        <v>300</v>
      </c>
      <c r="K20" s="39">
        <f t="shared" si="1"/>
        <v>0</v>
      </c>
      <c r="L20" s="69">
        <v>2.41</v>
      </c>
      <c r="M20" s="42">
        <v>2</v>
      </c>
      <c r="N20" s="70">
        <f t="shared" si="5"/>
        <v>34704</v>
      </c>
    </row>
    <row r="21" spans="1:14" ht="85.5" customHeight="1" x14ac:dyDescent="0.2">
      <c r="A21" s="174"/>
      <c r="B21" s="172"/>
      <c r="C21" s="76" t="s">
        <v>101</v>
      </c>
      <c r="D21" s="64">
        <f t="shared" si="11"/>
        <v>500</v>
      </c>
      <c r="E21" s="65">
        <v>100</v>
      </c>
      <c r="F21" s="65">
        <v>400</v>
      </c>
      <c r="G21" s="65">
        <v>200</v>
      </c>
      <c r="H21" s="82">
        <f t="shared" si="14"/>
        <v>200</v>
      </c>
      <c r="I21" s="68">
        <v>334</v>
      </c>
      <c r="J21" s="3">
        <v>200</v>
      </c>
      <c r="K21" s="39">
        <f t="shared" si="1"/>
        <v>0</v>
      </c>
      <c r="L21" s="69">
        <v>3.1</v>
      </c>
      <c r="M21" s="42">
        <v>5</v>
      </c>
      <c r="N21" s="70">
        <f t="shared" si="5"/>
        <v>74400</v>
      </c>
    </row>
    <row r="22" spans="1:14" ht="85.5" customHeight="1" x14ac:dyDescent="0.2">
      <c r="A22" s="174"/>
      <c r="B22" s="172"/>
      <c r="C22" s="76" t="s">
        <v>102</v>
      </c>
      <c r="D22" s="64">
        <f t="shared" si="11"/>
        <v>600</v>
      </c>
      <c r="E22" s="65">
        <v>100</v>
      </c>
      <c r="F22" s="65">
        <v>500</v>
      </c>
      <c r="G22" s="65">
        <v>200</v>
      </c>
      <c r="H22" s="82">
        <f t="shared" si="14"/>
        <v>300</v>
      </c>
      <c r="I22" s="4">
        <v>419</v>
      </c>
      <c r="J22" s="3">
        <v>300</v>
      </c>
      <c r="K22" s="39">
        <f>H22-J22</f>
        <v>0</v>
      </c>
      <c r="L22" s="38">
        <v>2.82</v>
      </c>
      <c r="M22" s="37">
        <v>4</v>
      </c>
      <c r="N22" s="43">
        <f>H22*24*L22*M22</f>
        <v>81216</v>
      </c>
    </row>
    <row r="23" spans="1:14" ht="85.5" customHeight="1" x14ac:dyDescent="0.2">
      <c r="A23" s="174"/>
      <c r="B23" s="172"/>
      <c r="C23" s="76" t="s">
        <v>103</v>
      </c>
      <c r="D23" s="64">
        <f t="shared" si="11"/>
        <v>450</v>
      </c>
      <c r="E23" s="65">
        <v>100</v>
      </c>
      <c r="F23" s="65">
        <v>350</v>
      </c>
      <c r="G23" s="65">
        <v>200</v>
      </c>
      <c r="H23" s="82">
        <f t="shared" si="14"/>
        <v>150</v>
      </c>
      <c r="I23" s="4">
        <v>374</v>
      </c>
      <c r="J23" s="3">
        <v>150</v>
      </c>
      <c r="K23" s="39">
        <f>H23-J23</f>
        <v>0</v>
      </c>
      <c r="L23" s="38">
        <v>3.75</v>
      </c>
      <c r="M23" s="37">
        <v>3</v>
      </c>
      <c r="N23" s="43">
        <f>H23*24*L23*M23</f>
        <v>40500</v>
      </c>
    </row>
    <row r="24" spans="1:14" ht="85.5" customHeight="1" x14ac:dyDescent="0.2">
      <c r="A24" s="174"/>
      <c r="B24" s="172"/>
      <c r="C24" s="76" t="s">
        <v>104</v>
      </c>
      <c r="D24" s="64">
        <f t="shared" si="11"/>
        <v>550</v>
      </c>
      <c r="E24" s="65">
        <v>100</v>
      </c>
      <c r="F24" s="85">
        <v>450</v>
      </c>
      <c r="G24" s="65">
        <v>200</v>
      </c>
      <c r="H24" s="82">
        <f t="shared" si="14"/>
        <v>250</v>
      </c>
      <c r="I24" s="4">
        <v>394</v>
      </c>
      <c r="J24" s="3">
        <v>250</v>
      </c>
      <c r="K24" s="39">
        <f>H24-J24</f>
        <v>0</v>
      </c>
      <c r="L24" s="38">
        <v>3</v>
      </c>
      <c r="M24" s="37">
        <v>4</v>
      </c>
      <c r="N24" s="43">
        <f t="shared" ref="N24:N25" si="15">H24*24*L24*M24</f>
        <v>72000</v>
      </c>
    </row>
    <row r="25" spans="1:14" ht="85.5" customHeight="1" x14ac:dyDescent="0.2">
      <c r="A25" s="174"/>
      <c r="B25" s="172"/>
      <c r="C25" s="76" t="s">
        <v>105</v>
      </c>
      <c r="D25" s="64">
        <f t="shared" si="11"/>
        <v>500</v>
      </c>
      <c r="E25" s="65">
        <v>100</v>
      </c>
      <c r="F25" s="85">
        <v>400</v>
      </c>
      <c r="G25" s="65">
        <v>200</v>
      </c>
      <c r="H25" s="82">
        <f t="shared" si="14"/>
        <v>200</v>
      </c>
      <c r="I25" s="4">
        <v>394</v>
      </c>
      <c r="J25" s="3">
        <v>200</v>
      </c>
      <c r="K25" s="39">
        <f>H25-J25</f>
        <v>0</v>
      </c>
      <c r="L25" s="38">
        <v>3.67</v>
      </c>
      <c r="M25" s="37">
        <v>3</v>
      </c>
      <c r="N25" s="43">
        <f t="shared" si="15"/>
        <v>52848</v>
      </c>
    </row>
    <row r="26" spans="1:14" ht="85.5" customHeight="1" thickBot="1" x14ac:dyDescent="0.25">
      <c r="A26" s="174"/>
      <c r="B26" s="172"/>
      <c r="C26" s="76" t="s">
        <v>96</v>
      </c>
      <c r="D26" s="64">
        <f t="shared" ref="D26" si="16">E26+F26</f>
        <v>600</v>
      </c>
      <c r="E26" s="65">
        <v>100</v>
      </c>
      <c r="F26" s="85">
        <v>500</v>
      </c>
      <c r="G26" s="65">
        <v>200</v>
      </c>
      <c r="H26" s="82">
        <f t="shared" ref="H26" si="17">F26-G26</f>
        <v>300</v>
      </c>
      <c r="I26" s="4">
        <v>424</v>
      </c>
      <c r="J26" s="3">
        <v>300</v>
      </c>
      <c r="K26" s="39">
        <f>H26-J26</f>
        <v>0</v>
      </c>
      <c r="L26" s="38">
        <v>1.77</v>
      </c>
      <c r="M26" s="37">
        <v>2</v>
      </c>
      <c r="N26" s="127">
        <f>H26*24*L26*M26+J26*L26</f>
        <v>26019</v>
      </c>
    </row>
    <row r="27" spans="1:14" ht="85.5" customHeight="1" thickBot="1" x14ac:dyDescent="0.25">
      <c r="A27" s="174"/>
      <c r="B27" s="191"/>
      <c r="C27" s="76" t="s">
        <v>97</v>
      </c>
      <c r="D27" s="66">
        <f t="shared" si="11"/>
        <v>350</v>
      </c>
      <c r="E27" s="67">
        <v>100</v>
      </c>
      <c r="F27" s="67">
        <v>250</v>
      </c>
      <c r="G27" s="67">
        <v>200</v>
      </c>
      <c r="H27" s="83">
        <f t="shared" si="14"/>
        <v>50</v>
      </c>
      <c r="I27" s="4">
        <v>185</v>
      </c>
      <c r="J27" s="3">
        <v>50</v>
      </c>
      <c r="K27" s="39">
        <f t="shared" ref="K27:K28" si="18">H27-J27</f>
        <v>0</v>
      </c>
      <c r="L27" s="38">
        <v>4.34</v>
      </c>
      <c r="M27" s="37">
        <v>3</v>
      </c>
      <c r="N27" s="47">
        <f t="shared" ref="N27:N28" si="19">H27*24*L27*M27</f>
        <v>15624</v>
      </c>
    </row>
    <row r="28" spans="1:14" ht="85.5" customHeight="1" x14ac:dyDescent="0.2">
      <c r="A28" s="174"/>
      <c r="B28" s="171" t="s">
        <v>31</v>
      </c>
      <c r="C28" s="78" t="s">
        <v>106</v>
      </c>
      <c r="D28" s="79">
        <f t="shared" si="11"/>
        <v>100</v>
      </c>
      <c r="E28" s="80">
        <v>100</v>
      </c>
      <c r="F28" s="80">
        <v>0</v>
      </c>
      <c r="G28" s="80">
        <v>0</v>
      </c>
      <c r="H28" s="84">
        <f>F28-G28</f>
        <v>0</v>
      </c>
      <c r="I28" s="4">
        <v>0</v>
      </c>
      <c r="J28" s="3">
        <v>0</v>
      </c>
      <c r="K28" s="39">
        <f t="shared" si="18"/>
        <v>0</v>
      </c>
      <c r="L28" s="38">
        <v>0</v>
      </c>
      <c r="M28" s="37">
        <v>19</v>
      </c>
      <c r="N28" s="43">
        <f t="shared" si="19"/>
        <v>0</v>
      </c>
    </row>
    <row r="29" spans="1:14" ht="85.5" customHeight="1" x14ac:dyDescent="0.2">
      <c r="A29" s="174"/>
      <c r="B29" s="172"/>
      <c r="C29" s="76" t="s">
        <v>104</v>
      </c>
      <c r="D29" s="64">
        <f t="shared" si="11"/>
        <v>150</v>
      </c>
      <c r="E29" s="65">
        <v>100</v>
      </c>
      <c r="F29" s="65">
        <v>50</v>
      </c>
      <c r="G29" s="65">
        <v>0</v>
      </c>
      <c r="H29" s="82">
        <f>F29-G29</f>
        <v>50</v>
      </c>
      <c r="I29" s="4">
        <v>71</v>
      </c>
      <c r="J29" s="3">
        <v>50</v>
      </c>
      <c r="K29" s="39">
        <f>H29-J29</f>
        <v>0</v>
      </c>
      <c r="L29" s="38">
        <v>0.08</v>
      </c>
      <c r="M29" s="37">
        <v>4</v>
      </c>
      <c r="N29" s="43">
        <f>H29*24*L29*M29</f>
        <v>384</v>
      </c>
    </row>
    <row r="30" spans="1:14" ht="85.5" customHeight="1" x14ac:dyDescent="0.2">
      <c r="A30" s="174"/>
      <c r="B30" s="172"/>
      <c r="C30" s="76">
        <v>43397</v>
      </c>
      <c r="D30" s="64">
        <f t="shared" ref="D30:D33" si="20">E30+F30</f>
        <v>100</v>
      </c>
      <c r="E30" s="65">
        <v>100</v>
      </c>
      <c r="F30" s="65">
        <v>0</v>
      </c>
      <c r="G30" s="65">
        <v>0</v>
      </c>
      <c r="H30" s="82">
        <f t="shared" ref="H30:H33" si="21">F30-G30</f>
        <v>0</v>
      </c>
      <c r="I30" s="4">
        <v>0</v>
      </c>
      <c r="J30" s="3">
        <v>0</v>
      </c>
      <c r="K30" s="39">
        <f t="shared" ref="K30:K33" si="22">H30-J30</f>
        <v>0</v>
      </c>
      <c r="L30" s="38">
        <v>0</v>
      </c>
      <c r="M30" s="37">
        <v>1</v>
      </c>
      <c r="N30" s="43">
        <f t="shared" ref="N30:N32" si="23">H30*24*L30*M30</f>
        <v>0</v>
      </c>
    </row>
    <row r="31" spans="1:14" ht="85.5" customHeight="1" x14ac:dyDescent="0.2">
      <c r="A31" s="174"/>
      <c r="B31" s="172"/>
      <c r="C31" s="76">
        <v>43398</v>
      </c>
      <c r="D31" s="64">
        <f t="shared" si="20"/>
        <v>150</v>
      </c>
      <c r="E31" s="65">
        <v>100</v>
      </c>
      <c r="F31" s="65">
        <v>50</v>
      </c>
      <c r="G31" s="65">
        <v>0</v>
      </c>
      <c r="H31" s="82">
        <f t="shared" si="21"/>
        <v>50</v>
      </c>
      <c r="I31" s="4">
        <v>71</v>
      </c>
      <c r="J31" s="3">
        <v>50</v>
      </c>
      <c r="K31" s="39">
        <f t="shared" si="22"/>
        <v>0</v>
      </c>
      <c r="L31" s="38">
        <v>0.08</v>
      </c>
      <c r="M31" s="37">
        <v>1</v>
      </c>
      <c r="N31" s="43">
        <f t="shared" si="23"/>
        <v>96</v>
      </c>
    </row>
    <row r="32" spans="1:14" ht="85.5" customHeight="1" x14ac:dyDescent="0.2">
      <c r="A32" s="174"/>
      <c r="B32" s="172"/>
      <c r="C32" s="76">
        <v>43399</v>
      </c>
      <c r="D32" s="64">
        <f t="shared" si="20"/>
        <v>100</v>
      </c>
      <c r="E32" s="65">
        <v>100</v>
      </c>
      <c r="F32" s="65">
        <v>0</v>
      </c>
      <c r="G32" s="65">
        <v>0</v>
      </c>
      <c r="H32" s="82">
        <f t="shared" si="21"/>
        <v>0</v>
      </c>
      <c r="I32" s="4">
        <v>0</v>
      </c>
      <c r="J32" s="3">
        <v>0</v>
      </c>
      <c r="K32" s="39">
        <f t="shared" si="22"/>
        <v>0</v>
      </c>
      <c r="L32" s="38">
        <v>0</v>
      </c>
      <c r="M32" s="37">
        <v>1</v>
      </c>
      <c r="N32" s="43">
        <f t="shared" si="23"/>
        <v>0</v>
      </c>
    </row>
    <row r="33" spans="1:14" ht="85.5" customHeight="1" thickBot="1" x14ac:dyDescent="0.25">
      <c r="A33" s="174"/>
      <c r="B33" s="172"/>
      <c r="C33" s="76" t="s">
        <v>96</v>
      </c>
      <c r="D33" s="64">
        <f t="shared" si="20"/>
        <v>150</v>
      </c>
      <c r="E33" s="65">
        <v>100</v>
      </c>
      <c r="F33" s="65">
        <v>50</v>
      </c>
      <c r="G33" s="65">
        <v>0</v>
      </c>
      <c r="H33" s="82">
        <f t="shared" si="21"/>
        <v>50</v>
      </c>
      <c r="I33" s="4">
        <v>71</v>
      </c>
      <c r="J33" s="3">
        <v>50</v>
      </c>
      <c r="K33" s="39">
        <f t="shared" si="22"/>
        <v>0</v>
      </c>
      <c r="L33" s="38">
        <v>0.02</v>
      </c>
      <c r="M33" s="37">
        <v>2</v>
      </c>
      <c r="N33" s="127">
        <f>H33*24*L33*M33+J33*L33</f>
        <v>49</v>
      </c>
    </row>
    <row r="34" spans="1:14" ht="85.5" customHeight="1" x14ac:dyDescent="0.2">
      <c r="A34" s="174"/>
      <c r="B34" s="172"/>
      <c r="C34" s="76" t="s">
        <v>97</v>
      </c>
      <c r="D34" s="64">
        <f t="shared" si="11"/>
        <v>100</v>
      </c>
      <c r="E34" s="65">
        <v>100</v>
      </c>
      <c r="F34" s="65">
        <v>0</v>
      </c>
      <c r="G34" s="65">
        <v>0</v>
      </c>
      <c r="H34" s="82">
        <f>F34-G34</f>
        <v>0</v>
      </c>
      <c r="I34" s="4">
        <v>0</v>
      </c>
      <c r="J34" s="3">
        <v>0</v>
      </c>
      <c r="K34" s="39">
        <f>H34-J34</f>
        <v>0</v>
      </c>
      <c r="L34" s="38">
        <v>0</v>
      </c>
      <c r="M34" s="37">
        <v>3</v>
      </c>
      <c r="N34" s="130">
        <f>H34*24*L34*M34</f>
        <v>0</v>
      </c>
    </row>
    <row r="35" spans="1:14" ht="25.5" customHeight="1" thickBot="1" x14ac:dyDescent="0.25">
      <c r="A35" s="175"/>
      <c r="B35" s="109"/>
      <c r="C35" s="77"/>
      <c r="D35" s="66"/>
      <c r="E35" s="67"/>
      <c r="F35" s="107"/>
      <c r="G35" s="67"/>
      <c r="H35" s="83"/>
      <c r="I35" s="68"/>
      <c r="J35" s="3"/>
      <c r="K35" s="39"/>
      <c r="L35" s="69"/>
      <c r="M35" s="42"/>
      <c r="N35" s="70">
        <f>SUM(N5:N34)</f>
        <v>2301740.5</v>
      </c>
    </row>
    <row r="36" spans="1:14" ht="15.95" customHeight="1" x14ac:dyDescent="0.2">
      <c r="C36" s="1"/>
      <c r="H36" s="1"/>
    </row>
    <row r="37" spans="1:14" ht="15.95" customHeight="1" x14ac:dyDescent="0.2">
      <c r="C37" s="1"/>
      <c r="H37" s="1"/>
    </row>
    <row r="39" spans="1:14" ht="15.95" customHeight="1" x14ac:dyDescent="0.2">
      <c r="C39" s="1"/>
      <c r="H39" s="1"/>
    </row>
    <row r="40" spans="1:14" ht="15.95" customHeight="1" x14ac:dyDescent="0.2">
      <c r="C40" s="1"/>
      <c r="H40" s="1"/>
    </row>
    <row r="41" spans="1:14" ht="15.95" customHeight="1" x14ac:dyDescent="0.2">
      <c r="C41" s="1"/>
      <c r="H41" s="1"/>
    </row>
    <row r="42" spans="1:14" ht="15.95" customHeight="1" x14ac:dyDescent="0.2">
      <c r="C42" s="1"/>
      <c r="H42" s="1"/>
    </row>
    <row r="43" spans="1:14" ht="15.95" customHeight="1" x14ac:dyDescent="0.2">
      <c r="C43" s="1"/>
      <c r="H43" s="1"/>
    </row>
    <row r="44" spans="1:14" ht="15.95" customHeight="1" x14ac:dyDescent="0.2">
      <c r="C44" s="1"/>
      <c r="H44" s="1"/>
    </row>
    <row r="45" spans="1:14" ht="15.95" customHeight="1" x14ac:dyDescent="0.2">
      <c r="C45" s="1"/>
      <c r="H45" s="1"/>
    </row>
    <row r="46" spans="1:14" ht="15.95" customHeight="1" x14ac:dyDescent="0.2">
      <c r="C46" s="1"/>
      <c r="H46" s="1"/>
    </row>
    <row r="47" spans="1:14" ht="15.95" customHeight="1" x14ac:dyDescent="0.2">
      <c r="C47" s="1"/>
      <c r="H47" s="1"/>
    </row>
    <row r="48" spans="1:14" ht="15.95" customHeight="1" x14ac:dyDescent="0.2">
      <c r="C48" s="1"/>
      <c r="H48" s="1"/>
    </row>
    <row r="49" spans="3:8" ht="15.95" customHeight="1" x14ac:dyDescent="0.2">
      <c r="C49" s="1"/>
      <c r="H49" s="1"/>
    </row>
    <row r="50" spans="3:8" ht="15.95" customHeight="1" x14ac:dyDescent="0.2">
      <c r="C50" s="1"/>
      <c r="H50" s="1"/>
    </row>
    <row r="51" spans="3:8" ht="15.95" customHeight="1" x14ac:dyDescent="0.2">
      <c r="C51" s="1"/>
      <c r="H51" s="1"/>
    </row>
    <row r="52" spans="3:8" ht="15.95" customHeight="1" x14ac:dyDescent="0.2">
      <c r="C52" s="1"/>
      <c r="H52" s="1"/>
    </row>
    <row r="53" spans="3:8" ht="15.95" customHeight="1" x14ac:dyDescent="0.2">
      <c r="C53" s="1"/>
      <c r="H53" s="1"/>
    </row>
    <row r="54" spans="3:8" ht="15.95" customHeight="1" x14ac:dyDescent="0.2">
      <c r="C54" s="1"/>
      <c r="H54" s="1"/>
    </row>
    <row r="55" spans="3:8" ht="15.95" customHeight="1" x14ac:dyDescent="0.2">
      <c r="C55" s="1"/>
      <c r="H55" s="1"/>
    </row>
    <row r="56" spans="3:8" ht="15.95" customHeight="1" x14ac:dyDescent="0.2">
      <c r="C56" s="1"/>
      <c r="H56" s="1"/>
    </row>
    <row r="57" spans="3:8" ht="15.95" customHeight="1" x14ac:dyDescent="0.2">
      <c r="C57" s="1"/>
      <c r="H57" s="1"/>
    </row>
    <row r="58" spans="3:8" ht="15.95" customHeight="1" x14ac:dyDescent="0.2">
      <c r="C58" s="1"/>
      <c r="H58" s="1"/>
    </row>
    <row r="59" spans="3:8" ht="15.95" customHeight="1" x14ac:dyDescent="0.2">
      <c r="C59" s="1"/>
      <c r="H59" s="1"/>
    </row>
    <row r="60" spans="3:8" ht="15.95" customHeight="1" x14ac:dyDescent="0.2">
      <c r="C60" s="1"/>
      <c r="H60" s="1"/>
    </row>
    <row r="61" spans="3:8" ht="15.95" customHeight="1" x14ac:dyDescent="0.2">
      <c r="C61" s="1"/>
      <c r="H61" s="1"/>
    </row>
    <row r="64" spans="3:8" ht="12.75" customHeight="1" x14ac:dyDescent="0.2">
      <c r="C64" s="1"/>
      <c r="H64" s="1"/>
    </row>
    <row r="65" spans="3:8" ht="12.75" customHeight="1" x14ac:dyDescent="0.2">
      <c r="C65" s="1"/>
      <c r="H65" s="1"/>
    </row>
    <row r="66" spans="3:8" ht="15.95" customHeight="1" x14ac:dyDescent="0.2">
      <c r="C66" s="1"/>
      <c r="H66" s="1"/>
    </row>
    <row r="67" spans="3:8" ht="15.95" customHeight="1" x14ac:dyDescent="0.2">
      <c r="C67" s="1"/>
      <c r="H67" s="1"/>
    </row>
    <row r="68" spans="3:8" ht="15.95" customHeight="1" x14ac:dyDescent="0.2">
      <c r="C68" s="1"/>
      <c r="H68" s="1"/>
    </row>
    <row r="69" spans="3:8" ht="15.95" customHeight="1" x14ac:dyDescent="0.2">
      <c r="C69" s="1"/>
      <c r="H69" s="1"/>
    </row>
    <row r="70" spans="3:8" ht="15.95" customHeight="1" x14ac:dyDescent="0.2">
      <c r="C70" s="1"/>
      <c r="H70" s="1"/>
    </row>
    <row r="71" spans="3:8" ht="12.75" customHeight="1" x14ac:dyDescent="0.2">
      <c r="C71" s="1"/>
      <c r="H71" s="1"/>
    </row>
    <row r="72" spans="3:8" ht="15.95" customHeight="1" x14ac:dyDescent="0.2">
      <c r="C72" s="1"/>
      <c r="H72" s="1"/>
    </row>
    <row r="73" spans="3:8" ht="15.95" customHeight="1" x14ac:dyDescent="0.2">
      <c r="C73" s="1"/>
      <c r="H73" s="1"/>
    </row>
    <row r="74" spans="3:8" ht="15.95" customHeight="1" x14ac:dyDescent="0.2">
      <c r="C74" s="1"/>
      <c r="H74" s="1"/>
    </row>
    <row r="75" spans="3:8" ht="15.95" customHeight="1" x14ac:dyDescent="0.2">
      <c r="C75" s="1"/>
      <c r="H75" s="1"/>
    </row>
    <row r="76" spans="3:8" ht="15.95" customHeight="1" x14ac:dyDescent="0.2">
      <c r="C76" s="1"/>
      <c r="H76" s="1"/>
    </row>
    <row r="77" spans="3:8" ht="15.95" customHeight="1" x14ac:dyDescent="0.2">
      <c r="C77" s="1"/>
      <c r="H77" s="1"/>
    </row>
    <row r="78" spans="3:8" ht="15.95" customHeight="1" x14ac:dyDescent="0.2">
      <c r="C78" s="1"/>
      <c r="H78" s="1"/>
    </row>
    <row r="79" spans="3:8" ht="15.95" customHeight="1" x14ac:dyDescent="0.2">
      <c r="C79" s="1"/>
      <c r="H79" s="1"/>
    </row>
    <row r="80" spans="3:8" ht="15.95" customHeight="1" x14ac:dyDescent="0.2">
      <c r="C80" s="1"/>
      <c r="H80" s="1"/>
    </row>
    <row r="81" spans="3:8" ht="15.95" customHeight="1" x14ac:dyDescent="0.2">
      <c r="C81" s="1"/>
      <c r="H81" s="1"/>
    </row>
    <row r="82" spans="3:8" ht="15.95" customHeight="1" x14ac:dyDescent="0.2">
      <c r="C82" s="1"/>
      <c r="H82" s="1"/>
    </row>
    <row r="83" spans="3:8" ht="15.95" customHeight="1" x14ac:dyDescent="0.2">
      <c r="C83" s="1"/>
      <c r="H83" s="1"/>
    </row>
    <row r="84" spans="3:8" ht="15.95" customHeight="1" x14ac:dyDescent="0.2">
      <c r="C84" s="1"/>
      <c r="H84" s="1"/>
    </row>
    <row r="85" spans="3:8" ht="15.95" customHeight="1" x14ac:dyDescent="0.2">
      <c r="C85" s="1"/>
      <c r="H85" s="1"/>
    </row>
    <row r="86" spans="3:8" ht="15.95" customHeight="1" x14ac:dyDescent="0.2">
      <c r="C86" s="1"/>
      <c r="H86" s="1"/>
    </row>
    <row r="87" spans="3:8" ht="15.95" customHeight="1" x14ac:dyDescent="0.2">
      <c r="C87" s="1"/>
      <c r="H87" s="1"/>
    </row>
    <row r="88" spans="3:8" ht="15.95" customHeight="1" x14ac:dyDescent="0.2">
      <c r="C88" s="1"/>
      <c r="H88" s="1"/>
    </row>
    <row r="89" spans="3:8" ht="15.95" customHeight="1" x14ac:dyDescent="0.2">
      <c r="C89" s="1"/>
      <c r="H89" s="1"/>
    </row>
    <row r="90" spans="3:8" ht="15.95" customHeight="1" x14ac:dyDescent="0.2">
      <c r="C90" s="1"/>
      <c r="H90" s="1"/>
    </row>
    <row r="91" spans="3:8" ht="15.95" customHeight="1" x14ac:dyDescent="0.2">
      <c r="C91" s="1"/>
      <c r="H91" s="1"/>
    </row>
    <row r="92" spans="3:8" ht="15.95" customHeight="1" x14ac:dyDescent="0.2">
      <c r="C92" s="1"/>
      <c r="H92" s="1"/>
    </row>
    <row r="93" spans="3:8" ht="15.95" customHeight="1" x14ac:dyDescent="0.2">
      <c r="C93" s="1"/>
      <c r="H93" s="1"/>
    </row>
    <row r="94" spans="3:8" ht="15.95" customHeight="1" x14ac:dyDescent="0.2">
      <c r="C94" s="1"/>
      <c r="H94" s="1"/>
    </row>
    <row r="97" spans="3:8" ht="12.75" customHeight="1" x14ac:dyDescent="0.2">
      <c r="C97" s="1"/>
      <c r="H97" s="1"/>
    </row>
    <row r="98" spans="3:8" ht="12.75" customHeight="1" x14ac:dyDescent="0.2">
      <c r="C98" s="1"/>
      <c r="H98" s="1"/>
    </row>
    <row r="99" spans="3:8" ht="15.95" customHeight="1" x14ac:dyDescent="0.2">
      <c r="C99" s="1"/>
      <c r="H99" s="1"/>
    </row>
    <row r="100" spans="3:8" ht="15.95" customHeight="1" x14ac:dyDescent="0.2">
      <c r="C100" s="1"/>
      <c r="H100" s="1"/>
    </row>
    <row r="101" spans="3:8" ht="15.95" customHeight="1" x14ac:dyDescent="0.2">
      <c r="C101" s="1"/>
      <c r="H101" s="1"/>
    </row>
    <row r="102" spans="3:8" ht="15.95" customHeight="1" x14ac:dyDescent="0.2">
      <c r="C102" s="1"/>
      <c r="H102" s="1"/>
    </row>
    <row r="103" spans="3:8" ht="15.95" customHeight="1" x14ac:dyDescent="0.2">
      <c r="C103" s="1"/>
      <c r="H103" s="1"/>
    </row>
    <row r="105" spans="3:8" ht="15.95" customHeight="1" x14ac:dyDescent="0.2">
      <c r="C105" s="1"/>
      <c r="H105" s="1"/>
    </row>
    <row r="106" spans="3:8" ht="15.95" customHeight="1" x14ac:dyDescent="0.2">
      <c r="C106" s="1"/>
      <c r="H106" s="1"/>
    </row>
    <row r="107" spans="3:8" ht="15.95" customHeight="1" x14ac:dyDescent="0.2">
      <c r="C107" s="1"/>
      <c r="H107" s="1"/>
    </row>
    <row r="108" spans="3:8" ht="15.95" customHeight="1" x14ac:dyDescent="0.2">
      <c r="C108" s="1"/>
      <c r="H108" s="1"/>
    </row>
    <row r="109" spans="3:8" ht="15.95" customHeight="1" x14ac:dyDescent="0.2">
      <c r="C109" s="1"/>
      <c r="H109" s="1"/>
    </row>
    <row r="110" spans="3:8" ht="15.95" customHeight="1" x14ac:dyDescent="0.2">
      <c r="C110" s="1"/>
      <c r="H110" s="1"/>
    </row>
    <row r="111" spans="3:8" ht="15.95" customHeight="1" x14ac:dyDescent="0.2">
      <c r="C111" s="1"/>
      <c r="H111" s="1"/>
    </row>
    <row r="112" spans="3:8" ht="15.95" customHeight="1" x14ac:dyDescent="0.2">
      <c r="C112" s="1"/>
      <c r="H112" s="1"/>
    </row>
    <row r="113" spans="3:8" ht="15.95" customHeight="1" x14ac:dyDescent="0.2">
      <c r="C113" s="1"/>
      <c r="H113" s="1"/>
    </row>
    <row r="114" spans="3:8" ht="15.95" customHeight="1" x14ac:dyDescent="0.2">
      <c r="C114" s="1"/>
      <c r="H114" s="1"/>
    </row>
    <row r="115" spans="3:8" ht="15.95" customHeight="1" x14ac:dyDescent="0.2">
      <c r="C115" s="1"/>
      <c r="H115" s="1"/>
    </row>
    <row r="116" spans="3:8" ht="15.95" customHeight="1" x14ac:dyDescent="0.2">
      <c r="C116" s="1"/>
      <c r="H116" s="1"/>
    </row>
    <row r="117" spans="3:8" ht="15.95" customHeight="1" x14ac:dyDescent="0.2">
      <c r="C117" s="1"/>
      <c r="H117" s="1"/>
    </row>
    <row r="118" spans="3:8" ht="15.95" customHeight="1" x14ac:dyDescent="0.2">
      <c r="C118" s="1"/>
      <c r="H118" s="1"/>
    </row>
    <row r="119" spans="3:8" ht="15.95" customHeight="1" x14ac:dyDescent="0.2">
      <c r="C119" s="1"/>
      <c r="H119" s="1"/>
    </row>
    <row r="120" spans="3:8" ht="15.95" customHeight="1" x14ac:dyDescent="0.2">
      <c r="C120" s="1"/>
      <c r="H120" s="1"/>
    </row>
    <row r="121" spans="3:8" ht="15.95" customHeight="1" x14ac:dyDescent="0.2">
      <c r="C121" s="1"/>
      <c r="H121" s="1"/>
    </row>
    <row r="122" spans="3:8" ht="15.95" customHeight="1" x14ac:dyDescent="0.2">
      <c r="C122" s="1"/>
      <c r="H122" s="1"/>
    </row>
    <row r="123" spans="3:8" ht="15.95" customHeight="1" x14ac:dyDescent="0.2">
      <c r="C123" s="1"/>
      <c r="H123" s="1"/>
    </row>
    <row r="124" spans="3:8" ht="15.95" customHeight="1" x14ac:dyDescent="0.2">
      <c r="C124" s="1"/>
      <c r="H124" s="1"/>
    </row>
    <row r="125" spans="3:8" ht="15.95" customHeight="1" x14ac:dyDescent="0.2">
      <c r="C125" s="1"/>
      <c r="H125" s="1"/>
    </row>
    <row r="126" spans="3:8" ht="15.95" customHeight="1" x14ac:dyDescent="0.2">
      <c r="C126" s="1"/>
      <c r="H126" s="1"/>
    </row>
    <row r="127" spans="3:8" ht="15.95" customHeight="1" x14ac:dyDescent="0.2">
      <c r="C127" s="1"/>
      <c r="H127" s="1"/>
    </row>
    <row r="130" spans="3:8" ht="26.25" customHeight="1" x14ac:dyDescent="0.2">
      <c r="C130" s="1"/>
      <c r="H130" s="1"/>
    </row>
    <row r="133" spans="3:8" ht="27" customHeight="1" x14ac:dyDescent="0.2">
      <c r="C133" s="1"/>
      <c r="H133" s="1"/>
    </row>
    <row r="134" spans="3:8" ht="24.75" customHeight="1" x14ac:dyDescent="0.2">
      <c r="C134" s="1"/>
      <c r="H134" s="1"/>
    </row>
    <row r="135" spans="3:8" ht="25.5" customHeight="1" x14ac:dyDescent="0.2">
      <c r="C135" s="1"/>
      <c r="H135" s="1"/>
    </row>
    <row r="136" spans="3:8" ht="25.5" customHeight="1" x14ac:dyDescent="0.2">
      <c r="C136" s="1"/>
      <c r="H136" s="1"/>
    </row>
    <row r="141" spans="3:8" ht="12.75" customHeight="1" x14ac:dyDescent="0.2">
      <c r="C141" s="1"/>
      <c r="H141" s="1"/>
    </row>
    <row r="150" spans="3:8" ht="12.75" x14ac:dyDescent="0.2">
      <c r="C150" s="1"/>
      <c r="H150" s="1"/>
    </row>
  </sheetData>
  <mergeCells count="13">
    <mergeCell ref="B28:B34"/>
    <mergeCell ref="A17:A35"/>
    <mergeCell ref="C1:E1"/>
    <mergeCell ref="A2:N2"/>
    <mergeCell ref="A1:B1"/>
    <mergeCell ref="G1:H1"/>
    <mergeCell ref="A4:B4"/>
    <mergeCell ref="A5:A16"/>
    <mergeCell ref="B5:B6"/>
    <mergeCell ref="B7:B11"/>
    <mergeCell ref="B12:B16"/>
    <mergeCell ref="B17:B18"/>
    <mergeCell ref="B19:B27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Avaliable ATC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Elena Matei</cp:lastModifiedBy>
  <cp:lastPrinted>2018-08-13T13:05:36Z</cp:lastPrinted>
  <dcterms:created xsi:type="dcterms:W3CDTF">2005-06-22T10:45:23Z</dcterms:created>
  <dcterms:modified xsi:type="dcterms:W3CDTF">2018-09-13T05:41:41Z</dcterms:modified>
</cp:coreProperties>
</file>