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DECEMBRIE 2011" sheetId="1" r:id="rId1"/>
  </sheets>
  <definedNames>
    <definedName name="_xlnm.Print_Area" localSheetId="0">'DECEMBRIE 2011'!$A$1:$J$61</definedName>
  </definedNames>
  <calcPr fullCalcOnLoad="1"/>
</workbook>
</file>

<file path=xl/sharedStrings.xml><?xml version="1.0" encoding="utf-8"?>
<sst xmlns="http://schemas.openxmlformats.org/spreadsheetml/2006/main" count="202" uniqueCount="64">
  <si>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</si>
  <si>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</si>
  <si>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</si>
  <si>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</si>
  <si>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</si>
  <si>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</si>
  <si>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</si>
  <si>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</si>
  <si>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</si>
  <si>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</si>
  <si>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</si>
  <si>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</si>
  <si>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</si>
  <si>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</si>
  <si>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</si>
  <si>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</si>
  <si>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</si>
  <si>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</si>
  <si>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</si>
  <si>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</si>
  <si>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</si>
  <si>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</si>
  <si>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</si>
  <si>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</si>
  <si>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</si>
  <si>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</si>
  <si>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</si>
  <si>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</si>
  <si>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</si>
  <si>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Ucraina --&gt; Romania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</si>
  <si>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(RO -UA)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</si>
  <si>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</si>
  <si>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 xml:space="preserve">Romania --&gt; Ungaria (RO - HU)
</t>
    </r>
    <r>
      <rPr>
        <i/>
        <sz val="12"/>
        <color indexed="10"/>
        <rFont val="Arial CE"/>
        <family val="0"/>
      </rPr>
      <t>licitatie comuna pe 
100% din ATC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</si>
  <si>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</si>
  <si>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</si>
  <si>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</si>
  <si>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</si>
  <si>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>11-30.06.2011</t>
  </si>
  <si>
    <t xml:space="preserve"> - </t>
  </si>
  <si>
    <t>100</t>
  </si>
  <si>
    <t>50</t>
  </si>
  <si>
    <t>150</t>
  </si>
  <si>
    <t>200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</si>
  <si>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ESO-EAD***</t>
    </r>
  </si>
  <si>
    <t>350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</si>
  <si>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ESO-EAD***</t>
    </r>
  </si>
  <si>
    <t>500</t>
  </si>
  <si>
    <t>01-31.12.2011</t>
  </si>
  <si>
    <t xml:space="preserve">ATC  DECEMBRIE  2011 </t>
  </si>
  <si>
    <t>09.11.2011 ora 13:00 (RO), cu exceptia granitei cu BULGARIA</t>
  </si>
  <si>
    <t>01-02.12.2011</t>
  </si>
  <si>
    <t>17-18.12.2011</t>
  </si>
  <si>
    <t>600</t>
  </si>
  <si>
    <t>03-31.12.2011</t>
  </si>
  <si>
    <t>03-04.12.2011</t>
  </si>
  <si>
    <t>05-16.12.2011</t>
  </si>
  <si>
    <t>17-31.12.2011</t>
  </si>
  <si>
    <t>19-23.12.2011</t>
  </si>
  <si>
    <t>24-31.12.2011</t>
  </si>
  <si>
    <t>EXPORT</t>
  </si>
  <si>
    <t>Capacitate
totala solicitata la licitatie</t>
  </si>
  <si>
    <t>Capacitate
alocata prin licitatie</t>
  </si>
  <si>
    <t>Capacitate
ramasa disponibila dupa licitatie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</si>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</sst>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33" borderId="10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14" fillId="34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/>
      <protection/>
    </xf>
    <xf numFmtId="0" fontId="11" fillId="34" borderId="13" xfId="57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 horizontal="justify"/>
    </xf>
    <xf numFmtId="0" fontId="18" fillId="33" borderId="12" xfId="0" applyFont="1" applyFill="1" applyBorder="1" applyAlignment="1">
      <alignment horizontal="justify"/>
    </xf>
    <xf numFmtId="0" fontId="19" fillId="0" borderId="0" xfId="0" applyFont="1" applyAlignment="1">
      <alignment/>
    </xf>
    <xf numFmtId="0" fontId="7" fillId="35" borderId="11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1" xfId="57" applyFont="1" applyFill="1" applyBorder="1" applyAlignment="1">
      <alignment horizontal="center" vertical="center"/>
      <protection/>
    </xf>
    <xf numFmtId="0" fontId="1" fillId="33" borderId="14" xfId="57" applyFont="1" applyFill="1" applyBorder="1" applyAlignment="1">
      <alignment horizontal="center" vertical="center"/>
      <protection/>
    </xf>
    <xf numFmtId="49" fontId="1" fillId="35" borderId="11" xfId="57" applyNumberFormat="1" applyFont="1" applyFill="1" applyBorder="1" applyAlignment="1">
      <alignment horizontal="center" vertical="center"/>
      <protection/>
    </xf>
    <xf numFmtId="49" fontId="1" fillId="35" borderId="15" xfId="57" applyNumberFormat="1" applyFont="1" applyFill="1" applyBorder="1" applyAlignment="1">
      <alignment horizontal="center" vertical="center"/>
      <protection/>
    </xf>
    <xf numFmtId="0" fontId="1" fillId="35" borderId="10" xfId="57" applyFont="1" applyFill="1" applyBorder="1" applyAlignment="1">
      <alignment horizontal="center" vertic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2" fillId="35" borderId="11" xfId="0" applyFont="1" applyFill="1" applyBorder="1" applyAlignment="1">
      <alignment horizontal="justify"/>
    </xf>
    <xf numFmtId="0" fontId="22" fillId="35" borderId="16" xfId="0" applyFont="1" applyFill="1" applyBorder="1" applyAlignment="1">
      <alignment horizontal="justify"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justify"/>
    </xf>
    <xf numFmtId="0" fontId="22" fillId="33" borderId="12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7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5" fillId="34" borderId="19" xfId="57" applyFont="1" applyFill="1" applyBorder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1" fillId="33" borderId="15" xfId="57" applyFont="1" applyFill="1" applyBorder="1" applyAlignment="1">
      <alignment horizontal="center" vertical="center"/>
      <protection/>
    </xf>
    <xf numFmtId="0" fontId="1" fillId="33" borderId="20" xfId="57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7" fillId="35" borderId="21" xfId="0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22" fillId="33" borderId="15" xfId="0" applyFont="1" applyFill="1" applyBorder="1" applyAlignment="1">
      <alignment horizontal="justify"/>
    </xf>
    <xf numFmtId="0" fontId="7" fillId="33" borderId="24" xfId="0" applyFont="1" applyFill="1" applyBorder="1" applyAlignment="1">
      <alignment vertical="center"/>
    </xf>
    <xf numFmtId="0" fontId="15" fillId="0" borderId="0" xfId="57" applyFont="1" applyAlignment="1">
      <alignment wrapText="1"/>
      <protection/>
    </xf>
    <xf numFmtId="0" fontId="1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justify"/>
    </xf>
    <xf numFmtId="0" fontId="8" fillId="35" borderId="11" xfId="0" applyFont="1" applyFill="1" applyBorder="1" applyAlignment="1">
      <alignment horizontal="justify"/>
    </xf>
    <xf numFmtId="0" fontId="7" fillId="33" borderId="22" xfId="0" applyFont="1" applyFill="1" applyBorder="1" applyAlignment="1">
      <alignment horizontal="justify"/>
    </xf>
    <xf numFmtId="0" fontId="1" fillId="33" borderId="22" xfId="57" applyFont="1" applyFill="1" applyBorder="1" applyAlignment="1">
      <alignment horizontal="center" vertical="center"/>
      <protection/>
    </xf>
    <xf numFmtId="0" fontId="1" fillId="33" borderId="25" xfId="57" applyFont="1" applyFill="1" applyBorder="1" applyAlignment="1">
      <alignment horizontal="center" vertical="center"/>
      <protection/>
    </xf>
    <xf numFmtId="0" fontId="7" fillId="35" borderId="26" xfId="0" applyFont="1" applyFill="1" applyBorder="1" applyAlignment="1">
      <alignment vertical="center"/>
    </xf>
    <xf numFmtId="0" fontId="8" fillId="35" borderId="15" xfId="0" applyFont="1" applyFill="1" applyBorder="1" applyAlignment="1">
      <alignment horizontal="justify"/>
    </xf>
    <xf numFmtId="0" fontId="7" fillId="33" borderId="27" xfId="0" applyFont="1" applyFill="1" applyBorder="1" applyAlignment="1">
      <alignment vertical="center"/>
    </xf>
    <xf numFmtId="0" fontId="8" fillId="35" borderId="26" xfId="0" applyFont="1" applyFill="1" applyBorder="1" applyAlignment="1">
      <alignment wrapText="1"/>
    </xf>
    <xf numFmtId="0" fontId="1" fillId="33" borderId="10" xfId="57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wrapText="1"/>
    </xf>
    <xf numFmtId="49" fontId="1" fillId="35" borderId="28" xfId="57" applyNumberFormat="1" applyFont="1" applyFill="1" applyBorder="1" applyAlignment="1">
      <alignment horizontal="center" vertical="center"/>
      <protection/>
    </xf>
    <xf numFmtId="49" fontId="1" fillId="35" borderId="29" xfId="57" applyNumberFormat="1" applyFont="1" applyFill="1" applyBorder="1" applyAlignment="1">
      <alignment horizontal="center" vertical="center"/>
      <protection/>
    </xf>
    <xf numFmtId="0" fontId="7" fillId="33" borderId="30" xfId="0" applyFont="1" applyFill="1" applyBorder="1" applyAlignment="1">
      <alignment vertical="center" wrapText="1"/>
    </xf>
    <xf numFmtId="0" fontId="7" fillId="35" borderId="21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49" fontId="1" fillId="33" borderId="31" xfId="57" applyNumberFormat="1" applyFont="1" applyFill="1" applyBorder="1" applyAlignment="1">
      <alignment horizontal="center" vertical="center"/>
      <protection/>
    </xf>
    <xf numFmtId="49" fontId="1" fillId="33" borderId="32" xfId="57" applyNumberFormat="1" applyFont="1" applyFill="1" applyBorder="1" applyAlignment="1">
      <alignment horizontal="center" vertical="center"/>
      <protection/>
    </xf>
    <xf numFmtId="49" fontId="1" fillId="33" borderId="33" xfId="57" applyNumberFormat="1" applyFont="1" applyFill="1" applyBorder="1" applyAlignment="1">
      <alignment horizontal="center" vertical="center"/>
      <protection/>
    </xf>
    <xf numFmtId="49" fontId="1" fillId="33" borderId="34" xfId="57" applyNumberFormat="1" applyFont="1" applyFill="1" applyBorder="1" applyAlignment="1">
      <alignment horizontal="center" vertical="center"/>
      <protection/>
    </xf>
    <xf numFmtId="0" fontId="27" fillId="36" borderId="35" xfId="0" applyFont="1" applyFill="1" applyBorder="1" applyAlignment="1">
      <alignment vertical="center"/>
    </xf>
    <xf numFmtId="0" fontId="27" fillId="36" borderId="36" xfId="0" applyFont="1" applyFill="1" applyBorder="1" applyAlignment="1">
      <alignment vertical="center"/>
    </xf>
    <xf numFmtId="0" fontId="27" fillId="36" borderId="37" xfId="0" applyFont="1" applyFill="1" applyBorder="1" applyAlignment="1">
      <alignment vertical="center"/>
    </xf>
    <xf numFmtId="49" fontId="1" fillId="35" borderId="38" xfId="57" applyNumberFormat="1" applyFont="1" applyFill="1" applyBorder="1" applyAlignment="1">
      <alignment horizontal="center" vertical="center"/>
      <protection/>
    </xf>
    <xf numFmtId="49" fontId="1" fillId="35" borderId="39" xfId="57" applyNumberFormat="1" applyFont="1" applyFill="1" applyBorder="1" applyAlignment="1">
      <alignment horizontal="center" vertical="center"/>
      <protection/>
    </xf>
    <xf numFmtId="49" fontId="1" fillId="35" borderId="40" xfId="57" applyNumberFormat="1" applyFont="1" applyFill="1" applyBorder="1" applyAlignment="1">
      <alignment horizontal="center" vertical="center"/>
      <protection/>
    </xf>
    <xf numFmtId="49" fontId="1" fillId="35" borderId="33" xfId="57" applyNumberFormat="1" applyFont="1" applyFill="1" applyBorder="1" applyAlignment="1">
      <alignment horizontal="center" vertical="center"/>
      <protection/>
    </xf>
    <xf numFmtId="49" fontId="1" fillId="35" borderId="34" xfId="57" applyNumberFormat="1" applyFont="1" applyFill="1" applyBorder="1" applyAlignment="1">
      <alignment horizontal="center" vertical="center"/>
      <protection/>
    </xf>
    <xf numFmtId="49" fontId="1" fillId="35" borderId="41" xfId="57" applyNumberFormat="1" applyFont="1" applyFill="1" applyBorder="1" applyAlignment="1">
      <alignment horizontal="center" vertical="center"/>
      <protection/>
    </xf>
    <xf numFmtId="0" fontId="10" fillId="35" borderId="29" xfId="57" applyFont="1" applyFill="1" applyBorder="1" applyAlignment="1">
      <alignment vertical="center"/>
      <protection/>
    </xf>
    <xf numFmtId="0" fontId="7" fillId="35" borderId="29" xfId="0" applyFont="1" applyFill="1" applyBorder="1" applyAlignment="1">
      <alignment vertical="center"/>
    </xf>
    <xf numFmtId="14" fontId="17" fillId="35" borderId="29" xfId="0" applyNumberFormat="1" applyFont="1" applyFill="1" applyBorder="1" applyAlignment="1">
      <alignment horizontal="center" vertical="center"/>
    </xf>
    <xf numFmtId="0" fontId="10" fillId="33" borderId="42" xfId="57" applyFont="1" applyFill="1" applyBorder="1" applyAlignment="1">
      <alignment horizontal="center" vertical="center" wrapText="1" shrinkToFit="1"/>
      <protection/>
    </xf>
    <xf numFmtId="0" fontId="17" fillId="33" borderId="22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" fillId="33" borderId="28" xfId="57" applyFont="1" applyFill="1" applyBorder="1" applyAlignment="1">
      <alignment horizontal="center" vertical="center"/>
      <protection/>
    </xf>
    <xf numFmtId="49" fontId="1" fillId="33" borderId="39" xfId="57" applyNumberFormat="1" applyFont="1" applyFill="1" applyBorder="1" applyAlignment="1">
      <alignment horizontal="center" vertical="center"/>
      <protection/>
    </xf>
    <xf numFmtId="49" fontId="1" fillId="33" borderId="40" xfId="57" applyNumberFormat="1" applyFont="1" applyFill="1" applyBorder="1" applyAlignment="1">
      <alignment horizontal="center" vertical="center"/>
      <protection/>
    </xf>
    <xf numFmtId="0" fontId="6" fillId="37" borderId="19" xfId="57" applyFont="1" applyFill="1" applyBorder="1" applyAlignment="1">
      <alignment horizontal="center" vertical="center" wrapText="1"/>
      <protection/>
    </xf>
    <xf numFmtId="0" fontId="6" fillId="38" borderId="19" xfId="57" applyFont="1" applyFill="1" applyBorder="1" applyAlignment="1">
      <alignment horizontal="center" vertical="center" wrapText="1"/>
      <protection/>
    </xf>
    <xf numFmtId="0" fontId="6" fillId="39" borderId="19" xfId="57" applyFont="1" applyFill="1" applyBorder="1" applyAlignment="1">
      <alignment horizontal="center" vertical="center" wrapText="1"/>
      <protection/>
    </xf>
    <xf numFmtId="0" fontId="25" fillId="37" borderId="29" xfId="0" applyFont="1" applyFill="1" applyBorder="1" applyAlignment="1">
      <alignment horizontal="center" vertical="top"/>
    </xf>
    <xf numFmtId="0" fontId="25" fillId="37" borderId="28" xfId="0" applyFont="1" applyFill="1" applyBorder="1" applyAlignment="1">
      <alignment horizontal="center" vertical="top"/>
    </xf>
    <xf numFmtId="0" fontId="25" fillId="39" borderId="13" xfId="0" applyFont="1" applyFill="1" applyBorder="1" applyAlignment="1">
      <alignment horizontal="center" vertical="top"/>
    </xf>
    <xf numFmtId="0" fontId="15" fillId="35" borderId="43" xfId="57" applyFont="1" applyFill="1" applyBorder="1" applyAlignment="1">
      <alignment horizontal="center" vertical="center"/>
      <protection/>
    </xf>
    <xf numFmtId="49" fontId="6" fillId="35" borderId="36" xfId="57" applyNumberFormat="1" applyFont="1" applyFill="1" applyBorder="1" applyAlignment="1">
      <alignment horizontal="center" vertical="center"/>
      <protection/>
    </xf>
    <xf numFmtId="49" fontId="6" fillId="35" borderId="44" xfId="57" applyNumberFormat="1" applyFont="1" applyFill="1" applyBorder="1" applyAlignment="1">
      <alignment horizontal="center" vertical="center"/>
      <protection/>
    </xf>
    <xf numFmtId="0" fontId="15" fillId="35" borderId="45" xfId="57" applyFont="1" applyFill="1" applyBorder="1" applyAlignment="1">
      <alignment horizontal="center" vertical="center"/>
      <protection/>
    </xf>
    <xf numFmtId="49" fontId="6" fillId="35" borderId="46" xfId="57" applyNumberFormat="1" applyFont="1" applyFill="1" applyBorder="1" applyAlignment="1">
      <alignment horizontal="center" vertical="center"/>
      <protection/>
    </xf>
    <xf numFmtId="49" fontId="6" fillId="35" borderId="47" xfId="57" applyNumberFormat="1" applyFont="1" applyFill="1" applyBorder="1" applyAlignment="1">
      <alignment horizontal="center" vertical="center"/>
      <protection/>
    </xf>
    <xf numFmtId="0" fontId="15" fillId="35" borderId="48" xfId="57" applyFont="1" applyFill="1" applyBorder="1" applyAlignment="1">
      <alignment horizontal="center" vertical="center"/>
      <protection/>
    </xf>
    <xf numFmtId="0" fontId="15" fillId="33" borderId="45" xfId="57" applyFont="1" applyFill="1" applyBorder="1" applyAlignment="1">
      <alignment horizontal="center" vertical="center"/>
      <protection/>
    </xf>
    <xf numFmtId="49" fontId="6" fillId="33" borderId="35" xfId="57" applyNumberFormat="1" applyFont="1" applyFill="1" applyBorder="1" applyAlignment="1">
      <alignment horizontal="center" vertical="center"/>
      <protection/>
    </xf>
    <xf numFmtId="49" fontId="6" fillId="33" borderId="46" xfId="57" applyNumberFormat="1" applyFont="1" applyFill="1" applyBorder="1" applyAlignment="1">
      <alignment horizontal="center" vertical="center"/>
      <protection/>
    </xf>
    <xf numFmtId="0" fontId="15" fillId="33" borderId="49" xfId="57" applyFont="1" applyFill="1" applyBorder="1" applyAlignment="1">
      <alignment horizontal="center" vertical="center"/>
      <protection/>
    </xf>
    <xf numFmtId="0" fontId="24" fillId="33" borderId="50" xfId="57" applyFont="1" applyFill="1" applyBorder="1" applyAlignment="1">
      <alignment horizontal="center" vertical="center"/>
      <protection/>
    </xf>
    <xf numFmtId="0" fontId="6" fillId="33" borderId="36" xfId="57" applyFont="1" applyFill="1" applyBorder="1" applyAlignment="1">
      <alignment horizontal="center" vertical="center"/>
      <protection/>
    </xf>
    <xf numFmtId="0" fontId="6" fillId="33" borderId="44" xfId="57" applyFont="1" applyFill="1" applyBorder="1" applyAlignment="1">
      <alignment horizontal="center" vertical="center"/>
      <protection/>
    </xf>
    <xf numFmtId="0" fontId="15" fillId="33" borderId="43" xfId="57" applyFont="1" applyFill="1" applyBorder="1" applyAlignment="1">
      <alignment horizontal="center" vertical="center"/>
      <protection/>
    </xf>
    <xf numFmtId="0" fontId="15" fillId="33" borderId="51" xfId="57" applyFont="1" applyFill="1" applyBorder="1" applyAlignment="1">
      <alignment horizontal="center" vertical="center"/>
      <protection/>
    </xf>
    <xf numFmtId="0" fontId="15" fillId="40" borderId="52" xfId="57" applyFont="1" applyFill="1" applyBorder="1" applyAlignment="1">
      <alignment horizontal="center" vertical="center"/>
      <protection/>
    </xf>
    <xf numFmtId="0" fontId="25" fillId="37" borderId="13" xfId="0" applyFont="1" applyFill="1" applyBorder="1" applyAlignment="1">
      <alignment horizontal="center" vertical="top"/>
    </xf>
    <xf numFmtId="0" fontId="25" fillId="38" borderId="0" xfId="0" applyFont="1" applyFill="1" applyBorder="1" applyAlignment="1">
      <alignment horizontal="center" vertical="top"/>
    </xf>
    <xf numFmtId="49" fontId="6" fillId="35" borderId="52" xfId="57" applyNumberFormat="1" applyFont="1" applyFill="1" applyBorder="1" applyAlignment="1">
      <alignment horizontal="center" vertical="center"/>
      <protection/>
    </xf>
    <xf numFmtId="49" fontId="6" fillId="35" borderId="0" xfId="57" applyNumberFormat="1" applyFont="1" applyFill="1" applyBorder="1" applyAlignment="1">
      <alignment horizontal="center" vertical="center"/>
      <protection/>
    </xf>
    <xf numFmtId="0" fontId="15" fillId="33" borderId="53" xfId="57" applyFont="1" applyFill="1" applyBorder="1" applyAlignment="1">
      <alignment horizontal="center" vertical="center"/>
      <protection/>
    </xf>
    <xf numFmtId="0" fontId="6" fillId="33" borderId="51" xfId="57" applyFont="1" applyFill="1" applyBorder="1" applyAlignment="1">
      <alignment horizontal="center" vertical="center"/>
      <protection/>
    </xf>
    <xf numFmtId="0" fontId="6" fillId="33" borderId="54" xfId="57" applyFont="1" applyFill="1" applyBorder="1" applyAlignment="1">
      <alignment horizontal="center" vertical="center"/>
      <protection/>
    </xf>
    <xf numFmtId="0" fontId="25" fillId="37" borderId="38" xfId="0" applyFont="1" applyFill="1" applyBorder="1" applyAlignment="1">
      <alignment horizontal="center" vertical="top"/>
    </xf>
    <xf numFmtId="0" fontId="25" fillId="38" borderId="52" xfId="0" applyFont="1" applyFill="1" applyBorder="1" applyAlignment="1">
      <alignment horizontal="center" vertical="top"/>
    </xf>
    <xf numFmtId="0" fontId="25" fillId="38" borderId="55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37" borderId="13" xfId="0" applyFont="1" applyFill="1" applyBorder="1" applyAlignment="1">
      <alignment horizontal="center" vertical="top" wrapText="1"/>
    </xf>
    <xf numFmtId="0" fontId="25" fillId="37" borderId="38" xfId="0" applyFont="1" applyFill="1" applyBorder="1" applyAlignment="1">
      <alignment horizontal="center" vertical="top" wrapText="1"/>
    </xf>
    <xf numFmtId="0" fontId="25" fillId="38" borderId="56" xfId="0" applyFont="1" applyFill="1" applyBorder="1" applyAlignment="1">
      <alignment horizontal="center" vertical="top"/>
    </xf>
    <xf numFmtId="0" fontId="25" fillId="38" borderId="42" xfId="0" applyFont="1" applyFill="1" applyBorder="1" applyAlignment="1">
      <alignment horizontal="center" vertical="top"/>
    </xf>
    <xf numFmtId="0" fontId="25" fillId="38" borderId="57" xfId="0" applyFont="1" applyFill="1" applyBorder="1" applyAlignment="1">
      <alignment horizontal="center" vertical="top"/>
    </xf>
    <xf numFmtId="0" fontId="20" fillId="35" borderId="16" xfId="57" applyFont="1" applyFill="1" applyBorder="1" applyAlignment="1">
      <alignment horizontal="left" vertical="center"/>
      <protection/>
    </xf>
    <xf numFmtId="0" fontId="20" fillId="35" borderId="58" xfId="57" applyFont="1" applyFill="1" applyBorder="1" applyAlignment="1">
      <alignment horizontal="left" vertical="center"/>
      <protection/>
    </xf>
    <xf numFmtId="0" fontId="20" fillId="33" borderId="59" xfId="57" applyFont="1" applyFill="1" applyBorder="1" applyAlignment="1">
      <alignment horizontal="left" vertical="center"/>
      <protection/>
    </xf>
    <xf numFmtId="0" fontId="20" fillId="33" borderId="38" xfId="57" applyFont="1" applyFill="1" applyBorder="1" applyAlignment="1">
      <alignment horizontal="left" vertical="center"/>
      <protection/>
    </xf>
    <xf numFmtId="0" fontId="20" fillId="33" borderId="60" xfId="57" applyFont="1" applyFill="1" applyBorder="1" applyAlignment="1">
      <alignment horizontal="left" vertical="center"/>
      <protection/>
    </xf>
    <xf numFmtId="0" fontId="1" fillId="33" borderId="61" xfId="57" applyFont="1" applyFill="1" applyBorder="1" applyAlignment="1">
      <alignment horizontal="center" vertical="center"/>
      <protection/>
    </xf>
    <xf numFmtId="0" fontId="1" fillId="33" borderId="29" xfId="57" applyFont="1" applyFill="1" applyBorder="1" applyAlignment="1">
      <alignment horizontal="center" vertical="center"/>
      <protection/>
    </xf>
    <xf numFmtId="0" fontId="17" fillId="35" borderId="13" xfId="0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" fillId="35" borderId="13" xfId="57" applyFont="1" applyFill="1" applyBorder="1" applyAlignment="1">
      <alignment horizontal="center" vertical="center"/>
      <protection/>
    </xf>
    <xf numFmtId="0" fontId="1" fillId="35" borderId="38" xfId="57" applyFont="1" applyFill="1" applyBorder="1" applyAlignment="1">
      <alignment horizontal="center" vertical="center"/>
      <protection/>
    </xf>
    <xf numFmtId="0" fontId="15" fillId="40" borderId="62" xfId="57" applyFont="1" applyFill="1" applyBorder="1" applyAlignment="1">
      <alignment horizontal="center" vertical="center"/>
      <protection/>
    </xf>
    <xf numFmtId="0" fontId="15" fillId="40" borderId="48" xfId="57" applyFont="1" applyFill="1" applyBorder="1" applyAlignment="1">
      <alignment horizontal="center" vertical="center"/>
      <protection/>
    </xf>
    <xf numFmtId="0" fontId="26" fillId="36" borderId="35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12" fillId="36" borderId="36" xfId="0" applyFont="1" applyFill="1" applyBorder="1" applyAlignment="1">
      <alignment horizontal="center" vertical="center" wrapText="1"/>
    </xf>
    <xf numFmtId="0" fontId="12" fillId="36" borderId="37" xfId="0" applyFont="1" applyFill="1" applyBorder="1" applyAlignment="1">
      <alignment horizontal="center" vertical="center"/>
    </xf>
    <xf numFmtId="0" fontId="6" fillId="34" borderId="63" xfId="57" applyFont="1" applyFill="1" applyBorder="1" applyAlignment="1">
      <alignment horizontal="center" vertical="center"/>
      <protection/>
    </xf>
    <xf numFmtId="0" fontId="6" fillId="34" borderId="64" xfId="57" applyFont="1" applyFill="1" applyBorder="1" applyAlignment="1">
      <alignment horizontal="center" vertical="center"/>
      <protection/>
    </xf>
    <xf numFmtId="0" fontId="16" fillId="0" borderId="36" xfId="57" applyFont="1" applyBorder="1" applyAlignment="1">
      <alignment horizontal="center" vertical="center" wrapText="1"/>
      <protection/>
    </xf>
    <xf numFmtId="0" fontId="10" fillId="35" borderId="13" xfId="57" applyFont="1" applyFill="1" applyBorder="1" applyAlignment="1">
      <alignment horizontal="left" vertical="center" wrapText="1"/>
      <protection/>
    </xf>
    <xf numFmtId="0" fontId="10" fillId="35" borderId="38" xfId="57" applyFont="1" applyFill="1" applyBorder="1" applyAlignment="1">
      <alignment horizontal="left" vertical="center" wrapText="1"/>
      <protection/>
    </xf>
    <xf numFmtId="0" fontId="1" fillId="0" borderId="31" xfId="57" applyFont="1" applyBorder="1" applyAlignment="1">
      <alignment horizontal="center" vertical="center"/>
      <protection/>
    </xf>
    <xf numFmtId="14" fontId="17" fillId="33" borderId="61" xfId="0" applyNumberFormat="1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21" fillId="0" borderId="35" xfId="57" applyFont="1" applyBorder="1" applyAlignment="1">
      <alignment horizontal="center" vertical="center"/>
      <protection/>
    </xf>
    <xf numFmtId="0" fontId="21" fillId="0" borderId="36" xfId="57" applyFont="1" applyBorder="1" applyAlignment="1">
      <alignment horizontal="center" vertical="center"/>
      <protection/>
    </xf>
    <xf numFmtId="0" fontId="21" fillId="0" borderId="37" xfId="57" applyFont="1" applyBorder="1" applyAlignment="1">
      <alignment horizontal="center" vertical="center"/>
      <protection/>
    </xf>
    <xf numFmtId="0" fontId="15" fillId="41" borderId="56" xfId="57" applyFont="1" applyFill="1" applyBorder="1" applyAlignment="1">
      <alignment horizontal="center" vertical="center"/>
      <protection/>
    </xf>
    <xf numFmtId="0" fontId="15" fillId="41" borderId="42" xfId="57" applyFont="1" applyFill="1" applyBorder="1" applyAlignment="1">
      <alignment horizontal="center" vertical="center"/>
      <protection/>
    </xf>
    <xf numFmtId="0" fontId="10" fillId="33" borderId="65" xfId="57" applyFont="1" applyFill="1" applyBorder="1" applyAlignment="1">
      <alignment horizontal="left" vertical="center" wrapText="1"/>
      <protection/>
    </xf>
    <xf numFmtId="0" fontId="10" fillId="33" borderId="42" xfId="57" applyFont="1" applyFill="1" applyBorder="1" applyAlignment="1">
      <alignment horizontal="left" vertical="center" wrapText="1"/>
      <protection/>
    </xf>
    <xf numFmtId="0" fontId="10" fillId="33" borderId="66" xfId="57" applyFont="1" applyFill="1" applyBorder="1" applyAlignment="1">
      <alignment horizontal="left" vertical="center" wrapText="1"/>
      <protection/>
    </xf>
    <xf numFmtId="0" fontId="17" fillId="33" borderId="61" xfId="0" applyFont="1" applyFill="1" applyBorder="1" applyAlignment="1">
      <alignment horizontal="center" vertical="center"/>
    </xf>
    <xf numFmtId="0" fontId="10" fillId="33" borderId="67" xfId="57" applyFont="1" applyFill="1" applyBorder="1" applyAlignment="1">
      <alignment horizontal="center" vertical="center" wrapText="1" shrinkToFit="1"/>
      <protection/>
    </xf>
    <xf numFmtId="0" fontId="10" fillId="33" borderId="68" xfId="57" applyFont="1" applyFill="1" applyBorder="1" applyAlignment="1">
      <alignment horizontal="center" vertical="center" wrapText="1" shrinkToFit="1"/>
      <protection/>
    </xf>
    <xf numFmtId="0" fontId="17" fillId="33" borderId="56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14" fontId="17" fillId="35" borderId="56" xfId="0" applyNumberFormat="1" applyFont="1" applyFill="1" applyBorder="1" applyAlignment="1">
      <alignment horizontal="center" vertical="center"/>
    </xf>
    <xf numFmtId="0" fontId="17" fillId="35" borderId="69" xfId="0" applyFont="1" applyFill="1" applyBorder="1" applyAlignment="1">
      <alignment horizontal="center" vertical="center"/>
    </xf>
    <xf numFmtId="0" fontId="10" fillId="35" borderId="59" xfId="57" applyFont="1" applyFill="1" applyBorder="1" applyAlignment="1">
      <alignment horizontal="center" vertical="center" wrapText="1"/>
      <protection/>
    </xf>
    <xf numFmtId="0" fontId="10" fillId="35" borderId="38" xfId="57" applyFont="1" applyFill="1" applyBorder="1" applyAlignment="1">
      <alignment horizontal="center" vertical="center" wrapText="1"/>
      <protection/>
    </xf>
    <xf numFmtId="0" fontId="10" fillId="35" borderId="60" xfId="57" applyFont="1" applyFill="1" applyBorder="1" applyAlignment="1">
      <alignment horizontal="center" vertical="center" wrapText="1"/>
      <protection/>
    </xf>
    <xf numFmtId="0" fontId="10" fillId="33" borderId="70" xfId="57" applyFont="1" applyFill="1" applyBorder="1" applyAlignment="1">
      <alignment horizontal="center" vertical="center" wrapText="1"/>
      <protection/>
    </xf>
    <xf numFmtId="0" fontId="10" fillId="33" borderId="38" xfId="57" applyFont="1" applyFill="1" applyBorder="1" applyAlignment="1">
      <alignment horizontal="center" vertical="center" wrapText="1"/>
      <protection/>
    </xf>
    <xf numFmtId="0" fontId="10" fillId="33" borderId="60" xfId="57" applyFont="1" applyFill="1" applyBorder="1" applyAlignment="1">
      <alignment horizontal="center" vertical="center" wrapText="1"/>
      <protection/>
    </xf>
    <xf numFmtId="0" fontId="10" fillId="33" borderId="59" xfId="57" applyFont="1" applyFill="1" applyBorder="1" applyAlignment="1">
      <alignment horizontal="center" vertical="center" wrapText="1" shrinkToFit="1"/>
      <protection/>
    </xf>
    <xf numFmtId="0" fontId="10" fillId="33" borderId="38" xfId="57" applyFont="1" applyFill="1" applyBorder="1" applyAlignment="1">
      <alignment horizontal="center" vertical="center" wrapText="1" shrinkToFit="1"/>
      <protection/>
    </xf>
    <xf numFmtId="0" fontId="10" fillId="33" borderId="60" xfId="57" applyFont="1" applyFill="1" applyBorder="1" applyAlignment="1">
      <alignment horizontal="center" vertical="center" wrapText="1" shrinkToFit="1"/>
      <protection/>
    </xf>
    <xf numFmtId="14" fontId="17" fillId="35" borderId="61" xfId="0" applyNumberFormat="1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11" fillId="34" borderId="13" xfId="57" applyFont="1" applyFill="1" applyBorder="1" applyAlignment="1">
      <alignment horizontal="center" vertical="center" textRotation="90"/>
      <protection/>
    </xf>
    <xf numFmtId="0" fontId="11" fillId="34" borderId="38" xfId="57" applyFont="1" applyFill="1" applyBorder="1" applyAlignment="1">
      <alignment horizontal="center" vertical="center" textRotation="90"/>
      <protection/>
    </xf>
    <xf numFmtId="0" fontId="11" fillId="34" borderId="28" xfId="57" applyFont="1" applyFill="1" applyBorder="1" applyAlignment="1">
      <alignment horizontal="center" vertical="center" textRotation="90"/>
      <protection/>
    </xf>
    <xf numFmtId="0" fontId="25" fillId="39" borderId="13" xfId="0" applyFont="1" applyFill="1" applyBorder="1" applyAlignment="1">
      <alignment horizontal="center" vertical="top"/>
    </xf>
    <xf numFmtId="0" fontId="25" fillId="39" borderId="38" xfId="0" applyFont="1" applyFill="1" applyBorder="1" applyAlignment="1">
      <alignment horizontal="center" vertical="top"/>
    </xf>
    <xf numFmtId="0" fontId="25" fillId="39" borderId="28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8"/>
  <sheetViews>
    <sheetView tabSelected="1" zoomScale="85" zoomScaleNormal="85" zoomScaleSheetLayoutView="100" zoomScalePageLayoutView="0" workbookViewId="0" topLeftCell="A1">
      <selection activeCell="I8" sqref="I8:I10"/>
    </sheetView>
  </sheetViews>
  <sheetFormatPr defaultColWidth="9.140625" defaultRowHeight="12.75"/>
  <cols>
    <col min="1" max="1" width="8.421875" style="0" customWidth="1"/>
    <col min="2" max="2" width="36.57421875" style="17" customWidth="1"/>
    <col min="3" max="3" width="33.00390625" style="32" customWidth="1"/>
    <col min="4" max="4" width="16.7109375" style="4" customWidth="1"/>
    <col min="5" max="6" width="10.00390625" style="0" customWidth="1"/>
    <col min="7" max="7" width="10.00390625" style="26" customWidth="1"/>
    <col min="8" max="8" width="10.00390625" style="0" customWidth="1"/>
    <col min="9" max="9" width="12.421875" style="38" customWidth="1"/>
    <col min="10" max="10" width="15.8515625" style="123" customWidth="1"/>
    <col min="11" max="11" width="12.57421875" style="123" customWidth="1"/>
    <col min="12" max="12" width="13.7109375" style="123" customWidth="1"/>
  </cols>
  <sheetData>
    <row r="1" spans="1:12" s="41" customFormat="1" ht="45" customHeight="1">
      <c r="A1" s="142" t="s">
        <v>27</v>
      </c>
      <c r="B1" s="143"/>
      <c r="C1" s="144" t="s">
        <v>49</v>
      </c>
      <c r="D1" s="145"/>
      <c r="E1" s="70" t="s">
        <v>31</v>
      </c>
      <c r="F1" s="71"/>
      <c r="G1" s="71"/>
      <c r="H1" s="71"/>
      <c r="I1" s="72"/>
      <c r="J1" s="121"/>
      <c r="K1" s="121"/>
      <c r="L1" s="121"/>
    </row>
    <row r="2" spans="1:12" s="5" customFormat="1" ht="54.75" customHeight="1" hidden="1">
      <c r="A2" s="148" t="s">
        <v>34</v>
      </c>
      <c r="B2" s="148"/>
      <c r="C2" s="148"/>
      <c r="D2" s="148"/>
      <c r="E2" s="148"/>
      <c r="F2" s="148"/>
      <c r="G2" s="148"/>
      <c r="H2" s="148"/>
      <c r="I2" s="48"/>
      <c r="J2" s="122"/>
      <c r="K2" s="122"/>
      <c r="L2" s="122"/>
    </row>
    <row r="3" spans="1:9" ht="18" customHeight="1">
      <c r="A3" s="154" t="s">
        <v>48</v>
      </c>
      <c r="B3" s="155"/>
      <c r="C3" s="155"/>
      <c r="D3" s="155"/>
      <c r="E3" s="155"/>
      <c r="F3" s="155"/>
      <c r="G3" s="155"/>
      <c r="H3" s="155"/>
      <c r="I3" s="156"/>
    </row>
    <row r="4" spans="1:9" ht="12.75" customHeight="1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</row>
    <row r="5" spans="1:9" ht="10.5" customHeight="1" hidden="1">
      <c r="A5" s="33"/>
      <c r="B5" s="34"/>
      <c r="C5" s="35"/>
      <c r="D5" s="35"/>
      <c r="E5" s="35"/>
      <c r="F5" s="35"/>
      <c r="G5" s="35"/>
      <c r="H5" s="35"/>
      <c r="I5" s="37"/>
    </row>
    <row r="6" spans="1:9" ht="11.25" customHeight="1" hidden="1" thickBot="1">
      <c r="A6" s="33"/>
      <c r="B6" s="34"/>
      <c r="C6" s="35"/>
      <c r="D6" s="35"/>
      <c r="E6" s="35"/>
      <c r="F6" s="35"/>
      <c r="G6" s="35"/>
      <c r="H6" s="35"/>
      <c r="I6" s="37"/>
    </row>
    <row r="7" spans="1:12" s="1" customFormat="1" ht="26.25" customHeight="1" thickBot="1">
      <c r="A7" s="146" t="s">
        <v>1</v>
      </c>
      <c r="B7" s="147"/>
      <c r="C7" s="9" t="s">
        <v>2</v>
      </c>
      <c r="D7" s="11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36" t="s">
        <v>8</v>
      </c>
      <c r="J7" s="88" t="s">
        <v>60</v>
      </c>
      <c r="K7" s="89" t="s">
        <v>61</v>
      </c>
      <c r="L7" s="90" t="s">
        <v>62</v>
      </c>
    </row>
    <row r="8" spans="1:12" s="2" customFormat="1" ht="22.5" customHeight="1">
      <c r="A8" s="188" t="s">
        <v>9</v>
      </c>
      <c r="B8" s="149" t="s">
        <v>43</v>
      </c>
      <c r="C8" s="42" t="s">
        <v>10</v>
      </c>
      <c r="D8" s="136" t="s">
        <v>47</v>
      </c>
      <c r="E8" s="138">
        <f>G8+F8</f>
        <v>400</v>
      </c>
      <c r="F8" s="138">
        <v>100</v>
      </c>
      <c r="G8" s="138">
        <v>300</v>
      </c>
      <c r="H8" s="138">
        <v>200</v>
      </c>
      <c r="I8" s="157">
        <f>120</f>
        <v>120</v>
      </c>
      <c r="J8" s="124" t="s">
        <v>63</v>
      </c>
      <c r="K8" s="126">
        <v>120</v>
      </c>
      <c r="L8" s="191">
        <f>I8-K8</f>
        <v>0</v>
      </c>
    </row>
    <row r="9" spans="1:12" s="2" customFormat="1" ht="19.5" customHeight="1">
      <c r="A9" s="189"/>
      <c r="B9" s="150"/>
      <c r="C9" s="16" t="s">
        <v>11</v>
      </c>
      <c r="D9" s="137"/>
      <c r="E9" s="139"/>
      <c r="F9" s="139"/>
      <c r="G9" s="139"/>
      <c r="H9" s="139"/>
      <c r="I9" s="158"/>
      <c r="J9" s="125"/>
      <c r="K9" s="127"/>
      <c r="L9" s="192"/>
    </row>
    <row r="10" spans="1:12" s="2" customFormat="1" ht="23.25" thickBot="1">
      <c r="A10" s="189"/>
      <c r="B10" s="150"/>
      <c r="C10" s="58" t="s">
        <v>12</v>
      </c>
      <c r="D10" s="137"/>
      <c r="E10" s="139"/>
      <c r="F10" s="139"/>
      <c r="G10" s="139"/>
      <c r="H10" s="139"/>
      <c r="I10" s="158"/>
      <c r="J10" s="125"/>
      <c r="K10" s="127"/>
      <c r="L10" s="193"/>
    </row>
    <row r="11" spans="1:12" ht="19.5" customHeight="1" thickBot="1" thickTop="1">
      <c r="A11" s="189"/>
      <c r="B11" s="176" t="s">
        <v>35</v>
      </c>
      <c r="C11" s="50" t="s">
        <v>13</v>
      </c>
      <c r="D11" s="185" t="s">
        <v>47</v>
      </c>
      <c r="E11" s="22">
        <f>G11*2+F11</f>
        <v>550</v>
      </c>
      <c r="F11" s="22">
        <v>100</v>
      </c>
      <c r="G11" s="22">
        <f>450/2</f>
        <v>225</v>
      </c>
      <c r="H11" s="22">
        <v>50</v>
      </c>
      <c r="I11" s="94">
        <f>G11-H11</f>
        <v>175</v>
      </c>
      <c r="J11" s="124">
        <v>280</v>
      </c>
      <c r="K11" s="120">
        <v>175</v>
      </c>
      <c r="L11" s="191">
        <f aca="true" t="shared" si="0" ref="L9:L57">I11-K11</f>
        <v>0</v>
      </c>
    </row>
    <row r="12" spans="1:12" ht="18.75" customHeight="1" thickBot="1">
      <c r="A12" s="189"/>
      <c r="B12" s="177"/>
      <c r="C12" s="51" t="s">
        <v>14</v>
      </c>
      <c r="D12" s="186"/>
      <c r="E12" s="20" t="s">
        <v>15</v>
      </c>
      <c r="F12" s="20" t="s">
        <v>15</v>
      </c>
      <c r="G12" s="20" t="s">
        <v>15</v>
      </c>
      <c r="H12" s="20"/>
      <c r="I12" s="95" t="s">
        <v>15</v>
      </c>
      <c r="J12" s="118"/>
      <c r="K12" s="112"/>
      <c r="L12" s="192"/>
    </row>
    <row r="13" spans="1:12" ht="16.5" customHeight="1" thickBot="1">
      <c r="A13" s="189"/>
      <c r="B13" s="177"/>
      <c r="C13" s="51" t="s">
        <v>16</v>
      </c>
      <c r="D13" s="186"/>
      <c r="E13" s="20" t="s">
        <v>15</v>
      </c>
      <c r="F13" s="20" t="s">
        <v>15</v>
      </c>
      <c r="G13" s="20" t="s">
        <v>15</v>
      </c>
      <c r="H13" s="20"/>
      <c r="I13" s="95" t="s">
        <v>15</v>
      </c>
      <c r="J13" s="118"/>
      <c r="K13" s="112"/>
      <c r="L13" s="192"/>
    </row>
    <row r="14" spans="1:12" ht="19.5" customHeight="1" thickBot="1">
      <c r="A14" s="189"/>
      <c r="B14" s="178"/>
      <c r="C14" s="56" t="s">
        <v>17</v>
      </c>
      <c r="D14" s="186"/>
      <c r="E14" s="21" t="s">
        <v>15</v>
      </c>
      <c r="F14" s="21" t="s">
        <v>15</v>
      </c>
      <c r="G14" s="21" t="s">
        <v>15</v>
      </c>
      <c r="H14" s="21"/>
      <c r="I14" s="96" t="s">
        <v>15</v>
      </c>
      <c r="J14" s="118"/>
      <c r="K14" s="112"/>
      <c r="L14" s="193"/>
    </row>
    <row r="15" spans="1:12" ht="19.5" customHeight="1" thickTop="1">
      <c r="A15" s="189"/>
      <c r="B15" s="176" t="s">
        <v>33</v>
      </c>
      <c r="C15" s="64" t="s">
        <v>18</v>
      </c>
      <c r="D15" s="174" t="s">
        <v>50</v>
      </c>
      <c r="E15" s="74">
        <f>G15+F15</f>
        <v>700</v>
      </c>
      <c r="F15" s="75" t="s">
        <v>39</v>
      </c>
      <c r="G15" s="75" t="s">
        <v>52</v>
      </c>
      <c r="H15" s="75" t="s">
        <v>41</v>
      </c>
      <c r="I15" s="97">
        <f>G15-H15</f>
        <v>450</v>
      </c>
      <c r="J15" s="111">
        <v>590</v>
      </c>
      <c r="K15" s="120">
        <v>450</v>
      </c>
      <c r="L15" s="191">
        <f t="shared" si="0"/>
        <v>0</v>
      </c>
    </row>
    <row r="16" spans="1:12" ht="17.25" customHeight="1" thickBot="1">
      <c r="A16" s="189"/>
      <c r="B16" s="177"/>
      <c r="C16" s="65" t="s">
        <v>28</v>
      </c>
      <c r="D16" s="175"/>
      <c r="E16" s="76" t="s">
        <v>38</v>
      </c>
      <c r="F16" s="77" t="s">
        <v>38</v>
      </c>
      <c r="G16" s="77" t="s">
        <v>38</v>
      </c>
      <c r="H16" s="77"/>
      <c r="I16" s="98" t="s">
        <v>38</v>
      </c>
      <c r="J16" s="118"/>
      <c r="K16" s="112"/>
      <c r="L16" s="193"/>
    </row>
    <row r="17" spans="1:12" ht="16.5" customHeight="1">
      <c r="A17" s="189"/>
      <c r="B17" s="177"/>
      <c r="C17" s="64" t="s">
        <v>18</v>
      </c>
      <c r="D17" s="170" t="s">
        <v>53</v>
      </c>
      <c r="E17" s="75">
        <f>G17+F17</f>
        <v>600</v>
      </c>
      <c r="F17" s="75" t="s">
        <v>39</v>
      </c>
      <c r="G17" s="75" t="s">
        <v>46</v>
      </c>
      <c r="H17" s="75" t="s">
        <v>41</v>
      </c>
      <c r="I17" s="97">
        <f>G17-H17</f>
        <v>350</v>
      </c>
      <c r="J17" s="111">
        <v>595</v>
      </c>
      <c r="K17" s="120">
        <v>350</v>
      </c>
      <c r="L17" s="191">
        <f t="shared" si="0"/>
        <v>0</v>
      </c>
    </row>
    <row r="18" spans="1:12" ht="15.75" customHeight="1" thickBot="1">
      <c r="A18" s="189"/>
      <c r="B18" s="177"/>
      <c r="C18" s="55" t="s">
        <v>28</v>
      </c>
      <c r="D18" s="171"/>
      <c r="E18" s="78" t="s">
        <v>38</v>
      </c>
      <c r="F18" s="78" t="s">
        <v>38</v>
      </c>
      <c r="G18" s="78" t="s">
        <v>38</v>
      </c>
      <c r="H18" s="78"/>
      <c r="I18" s="99" t="s">
        <v>38</v>
      </c>
      <c r="J18" s="92"/>
      <c r="K18" s="119"/>
      <c r="L18" s="193"/>
    </row>
    <row r="19" spans="1:12" ht="16.5" customHeight="1" thickBot="1">
      <c r="A19" s="189"/>
      <c r="B19" s="79" t="s">
        <v>29</v>
      </c>
      <c r="C19" s="80" t="s">
        <v>19</v>
      </c>
      <c r="D19" s="81" t="s">
        <v>47</v>
      </c>
      <c r="E19" s="62">
        <f>G19+F19</f>
        <v>250</v>
      </c>
      <c r="F19" s="62" t="s">
        <v>39</v>
      </c>
      <c r="G19" s="62" t="s">
        <v>41</v>
      </c>
      <c r="H19" s="62" t="s">
        <v>40</v>
      </c>
      <c r="I19" s="100">
        <f>G19-H19</f>
        <v>100</v>
      </c>
      <c r="J19" s="91">
        <v>275</v>
      </c>
      <c r="K19" s="128">
        <v>100</v>
      </c>
      <c r="L19" s="93">
        <f t="shared" si="0"/>
        <v>0</v>
      </c>
    </row>
    <row r="20" spans="1:12" s="3" customFormat="1" ht="16.5" customHeight="1" hidden="1" thickBot="1">
      <c r="A20" s="189"/>
      <c r="B20" s="129" t="s">
        <v>25</v>
      </c>
      <c r="C20" s="43" t="s">
        <v>20</v>
      </c>
      <c r="D20" s="137"/>
      <c r="E20" s="61"/>
      <c r="F20" s="61"/>
      <c r="G20" s="61"/>
      <c r="H20" s="61"/>
      <c r="I20" s="113"/>
      <c r="J20" s="118"/>
      <c r="K20" s="112"/>
      <c r="L20" s="93">
        <f t="shared" si="0"/>
        <v>0</v>
      </c>
    </row>
    <row r="21" spans="1:12" s="3" customFormat="1" ht="15.75" customHeight="1" hidden="1" thickBot="1" thickTop="1">
      <c r="A21" s="189"/>
      <c r="B21" s="130"/>
      <c r="C21" s="27" t="s">
        <v>21</v>
      </c>
      <c r="D21" s="137"/>
      <c r="E21" s="61"/>
      <c r="F21" s="61"/>
      <c r="G21" s="61"/>
      <c r="H21" s="61"/>
      <c r="I21" s="113"/>
      <c r="J21" s="118"/>
      <c r="K21" s="112"/>
      <c r="L21" s="93">
        <f t="shared" si="0"/>
        <v>0</v>
      </c>
    </row>
    <row r="22" spans="1:12" s="3" customFormat="1" ht="17.25" customHeight="1" hidden="1" thickBot="1" thickTop="1">
      <c r="A22" s="189"/>
      <c r="B22" s="130"/>
      <c r="C22" s="27" t="s">
        <v>22</v>
      </c>
      <c r="D22" s="137"/>
      <c r="E22" s="61"/>
      <c r="F22" s="61"/>
      <c r="G22" s="61"/>
      <c r="H22" s="61"/>
      <c r="I22" s="113"/>
      <c r="J22" s="118"/>
      <c r="K22" s="112"/>
      <c r="L22" s="93">
        <f t="shared" si="0"/>
        <v>0</v>
      </c>
    </row>
    <row r="23" spans="1:12" s="3" customFormat="1" ht="15.75" customHeight="1" hidden="1" thickBot="1" thickTop="1">
      <c r="A23" s="190"/>
      <c r="B23" s="130"/>
      <c r="C23" s="28" t="s">
        <v>24</v>
      </c>
      <c r="D23" s="187"/>
      <c r="E23" s="73"/>
      <c r="F23" s="73"/>
      <c r="G23" s="73"/>
      <c r="H23" s="73"/>
      <c r="I23" s="114"/>
      <c r="J23" s="118"/>
      <c r="K23" s="112"/>
      <c r="L23" s="93">
        <f t="shared" si="0"/>
        <v>0</v>
      </c>
    </row>
    <row r="24" spans="1:12" s="15" customFormat="1" ht="17.25" customHeight="1" thickTop="1">
      <c r="A24" s="188" t="s">
        <v>59</v>
      </c>
      <c r="B24" s="179" t="s">
        <v>45</v>
      </c>
      <c r="C24" s="44" t="s">
        <v>10</v>
      </c>
      <c r="D24" s="165" t="s">
        <v>47</v>
      </c>
      <c r="E24" s="86">
        <f>G24+F24</f>
        <v>450</v>
      </c>
      <c r="F24" s="87" t="s">
        <v>39</v>
      </c>
      <c r="G24" s="87" t="s">
        <v>44</v>
      </c>
      <c r="H24" s="87" t="s">
        <v>42</v>
      </c>
      <c r="I24" s="101">
        <f>180</f>
        <v>180</v>
      </c>
      <c r="J24" s="111" t="s">
        <v>63</v>
      </c>
      <c r="K24" s="120">
        <v>110</v>
      </c>
      <c r="L24" s="191">
        <f t="shared" si="0"/>
        <v>70</v>
      </c>
    </row>
    <row r="25" spans="1:12" s="15" customFormat="1" ht="20.25" customHeight="1">
      <c r="A25" s="189"/>
      <c r="B25" s="180"/>
      <c r="C25" s="45" t="s">
        <v>11</v>
      </c>
      <c r="D25" s="166"/>
      <c r="E25" s="67"/>
      <c r="F25" s="66"/>
      <c r="G25" s="66"/>
      <c r="H25" s="66"/>
      <c r="I25" s="102"/>
      <c r="J25" s="118"/>
      <c r="K25" s="112"/>
      <c r="L25" s="192"/>
    </row>
    <row r="26" spans="1:12" s="15" customFormat="1" ht="23.25" thickBot="1">
      <c r="A26" s="189"/>
      <c r="B26" s="181"/>
      <c r="C26" s="60" t="s">
        <v>23</v>
      </c>
      <c r="D26" s="167"/>
      <c r="E26" s="68"/>
      <c r="F26" s="69"/>
      <c r="G26" s="69"/>
      <c r="H26" s="69"/>
      <c r="I26" s="103"/>
      <c r="J26" s="92"/>
      <c r="K26" s="119"/>
      <c r="L26" s="193"/>
    </row>
    <row r="27" spans="1:12" ht="18" customHeight="1" thickBot="1" thickTop="1">
      <c r="A27" s="189"/>
      <c r="B27" s="182" t="s">
        <v>36</v>
      </c>
      <c r="C27" s="52" t="s">
        <v>13</v>
      </c>
      <c r="D27" s="168" t="s">
        <v>50</v>
      </c>
      <c r="E27" s="53">
        <f>G27*2+F27</f>
        <v>550</v>
      </c>
      <c r="F27" s="54">
        <v>100</v>
      </c>
      <c r="G27" s="53">
        <f>450/2</f>
        <v>225</v>
      </c>
      <c r="H27" s="54">
        <v>75</v>
      </c>
      <c r="I27" s="104">
        <f>G27-H27</f>
        <v>150</v>
      </c>
      <c r="J27" s="111">
        <v>430</v>
      </c>
      <c r="K27" s="120">
        <v>150</v>
      </c>
      <c r="L27" s="191">
        <f t="shared" si="0"/>
        <v>0</v>
      </c>
    </row>
    <row r="28" spans="1:12" ht="18.75" thickBot="1">
      <c r="A28" s="189"/>
      <c r="B28" s="183"/>
      <c r="C28" s="30" t="s">
        <v>14</v>
      </c>
      <c r="D28" s="169"/>
      <c r="E28" s="18" t="s">
        <v>15</v>
      </c>
      <c r="F28" s="19" t="s">
        <v>15</v>
      </c>
      <c r="G28" s="19" t="s">
        <v>15</v>
      </c>
      <c r="H28" s="19"/>
      <c r="I28" s="105" t="s">
        <v>15</v>
      </c>
      <c r="J28" s="118"/>
      <c r="K28" s="112"/>
      <c r="L28" s="192"/>
    </row>
    <row r="29" spans="1:12" ht="18.75" thickBot="1">
      <c r="A29" s="189"/>
      <c r="B29" s="183"/>
      <c r="C29" s="30" t="s">
        <v>16</v>
      </c>
      <c r="D29" s="169"/>
      <c r="E29" s="18" t="s">
        <v>15</v>
      </c>
      <c r="F29" s="19" t="s">
        <v>15</v>
      </c>
      <c r="G29" s="19" t="s">
        <v>15</v>
      </c>
      <c r="H29" s="19"/>
      <c r="I29" s="106" t="s">
        <v>15</v>
      </c>
      <c r="J29" s="118"/>
      <c r="K29" s="112"/>
      <c r="L29" s="192"/>
    </row>
    <row r="30" spans="1:12" ht="18.75" thickBot="1">
      <c r="A30" s="189"/>
      <c r="B30" s="183"/>
      <c r="C30" s="46" t="s">
        <v>17</v>
      </c>
      <c r="D30" s="169"/>
      <c r="E30" s="39" t="s">
        <v>15</v>
      </c>
      <c r="F30" s="40" t="s">
        <v>15</v>
      </c>
      <c r="G30" s="40" t="s">
        <v>15</v>
      </c>
      <c r="H30" s="40"/>
      <c r="I30" s="107" t="s">
        <v>15</v>
      </c>
      <c r="J30" s="92"/>
      <c r="K30" s="119"/>
      <c r="L30" s="193"/>
    </row>
    <row r="31" spans="1:12" ht="19.5" thickBot="1" thickTop="1">
      <c r="A31" s="189"/>
      <c r="B31" s="183"/>
      <c r="C31" s="52" t="s">
        <v>13</v>
      </c>
      <c r="D31" s="168" t="s">
        <v>54</v>
      </c>
      <c r="E31" s="53">
        <f>G31*2+F31</f>
        <v>750</v>
      </c>
      <c r="F31" s="54">
        <v>100</v>
      </c>
      <c r="G31" s="53">
        <f>650/2</f>
        <v>325</v>
      </c>
      <c r="H31" s="54">
        <v>75</v>
      </c>
      <c r="I31" s="108">
        <f>G31-H31</f>
        <v>250</v>
      </c>
      <c r="J31" s="111">
        <v>485</v>
      </c>
      <c r="K31" s="120">
        <v>250</v>
      </c>
      <c r="L31" s="191">
        <f t="shared" si="0"/>
        <v>0</v>
      </c>
    </row>
    <row r="32" spans="1:12" ht="18.75" thickBot="1">
      <c r="A32" s="189"/>
      <c r="B32" s="183"/>
      <c r="C32" s="30" t="s">
        <v>14</v>
      </c>
      <c r="D32" s="169"/>
      <c r="E32" s="18" t="s">
        <v>15</v>
      </c>
      <c r="F32" s="19" t="s">
        <v>15</v>
      </c>
      <c r="G32" s="19" t="s">
        <v>15</v>
      </c>
      <c r="H32" s="19"/>
      <c r="I32" s="105" t="s">
        <v>15</v>
      </c>
      <c r="J32" s="118"/>
      <c r="K32" s="112"/>
      <c r="L32" s="192"/>
    </row>
    <row r="33" spans="1:12" ht="18.75" thickBot="1">
      <c r="A33" s="189"/>
      <c r="B33" s="183"/>
      <c r="C33" s="30" t="s">
        <v>16</v>
      </c>
      <c r="D33" s="169"/>
      <c r="E33" s="18" t="s">
        <v>15</v>
      </c>
      <c r="F33" s="19" t="s">
        <v>15</v>
      </c>
      <c r="G33" s="19" t="s">
        <v>15</v>
      </c>
      <c r="H33" s="19"/>
      <c r="I33" s="106" t="s">
        <v>15</v>
      </c>
      <c r="J33" s="118"/>
      <c r="K33" s="112"/>
      <c r="L33" s="192"/>
    </row>
    <row r="34" spans="1:12" ht="18.75" thickBot="1">
      <c r="A34" s="189"/>
      <c r="B34" s="183"/>
      <c r="C34" s="46" t="s">
        <v>17</v>
      </c>
      <c r="D34" s="169"/>
      <c r="E34" s="39" t="s">
        <v>15</v>
      </c>
      <c r="F34" s="40" t="s">
        <v>15</v>
      </c>
      <c r="G34" s="40" t="s">
        <v>15</v>
      </c>
      <c r="H34" s="40"/>
      <c r="I34" s="107" t="s">
        <v>15</v>
      </c>
      <c r="J34" s="92"/>
      <c r="K34" s="119"/>
      <c r="L34" s="193"/>
    </row>
    <row r="35" spans="1:12" ht="19.5" thickBot="1" thickTop="1">
      <c r="A35" s="189"/>
      <c r="B35" s="183"/>
      <c r="C35" s="52" t="s">
        <v>13</v>
      </c>
      <c r="D35" s="168" t="s">
        <v>55</v>
      </c>
      <c r="E35" s="53">
        <f>G35*2+F35</f>
        <v>650</v>
      </c>
      <c r="F35" s="54">
        <v>100</v>
      </c>
      <c r="G35" s="53">
        <f>550/2</f>
        <v>275</v>
      </c>
      <c r="H35" s="54">
        <v>75</v>
      </c>
      <c r="I35" s="108">
        <f>G35-H35</f>
        <v>200</v>
      </c>
      <c r="J35" s="111">
        <v>470</v>
      </c>
      <c r="K35" s="120">
        <v>200</v>
      </c>
      <c r="L35" s="191">
        <f t="shared" si="0"/>
        <v>0</v>
      </c>
    </row>
    <row r="36" spans="1:12" ht="18.75" thickBot="1">
      <c r="A36" s="189"/>
      <c r="B36" s="183"/>
      <c r="C36" s="30" t="s">
        <v>14</v>
      </c>
      <c r="D36" s="169"/>
      <c r="E36" s="18" t="s">
        <v>15</v>
      </c>
      <c r="F36" s="19" t="s">
        <v>15</v>
      </c>
      <c r="G36" s="19" t="s">
        <v>15</v>
      </c>
      <c r="H36" s="19"/>
      <c r="I36" s="105" t="s">
        <v>15</v>
      </c>
      <c r="J36" s="118"/>
      <c r="K36" s="112"/>
      <c r="L36" s="192"/>
    </row>
    <row r="37" spans="1:12" ht="18.75" thickBot="1">
      <c r="A37" s="189"/>
      <c r="B37" s="183"/>
      <c r="C37" s="30" t="s">
        <v>16</v>
      </c>
      <c r="D37" s="169"/>
      <c r="E37" s="18" t="s">
        <v>15</v>
      </c>
      <c r="F37" s="19" t="s">
        <v>15</v>
      </c>
      <c r="G37" s="19" t="s">
        <v>15</v>
      </c>
      <c r="H37" s="19"/>
      <c r="I37" s="106" t="s">
        <v>15</v>
      </c>
      <c r="J37" s="118"/>
      <c r="K37" s="112"/>
      <c r="L37" s="192"/>
    </row>
    <row r="38" spans="1:12" ht="18.75" thickBot="1">
      <c r="A38" s="189"/>
      <c r="B38" s="183"/>
      <c r="C38" s="46" t="s">
        <v>17</v>
      </c>
      <c r="D38" s="169"/>
      <c r="E38" s="39" t="s">
        <v>15</v>
      </c>
      <c r="F38" s="40" t="s">
        <v>15</v>
      </c>
      <c r="G38" s="40" t="s">
        <v>15</v>
      </c>
      <c r="H38" s="40"/>
      <c r="I38" s="107" t="s">
        <v>15</v>
      </c>
      <c r="J38" s="92"/>
      <c r="K38" s="119"/>
      <c r="L38" s="193"/>
    </row>
    <row r="39" spans="1:12" ht="19.5" thickBot="1" thickTop="1">
      <c r="A39" s="189"/>
      <c r="B39" s="183"/>
      <c r="C39" s="52" t="s">
        <v>13</v>
      </c>
      <c r="D39" s="168" t="s">
        <v>56</v>
      </c>
      <c r="E39" s="53">
        <f>G39*2+F39</f>
        <v>750</v>
      </c>
      <c r="F39" s="54">
        <v>100</v>
      </c>
      <c r="G39" s="53">
        <f>650/2</f>
        <v>325</v>
      </c>
      <c r="H39" s="54">
        <v>75</v>
      </c>
      <c r="I39" s="108">
        <f>G39-H39</f>
        <v>250</v>
      </c>
      <c r="J39" s="111">
        <v>515</v>
      </c>
      <c r="K39" s="120">
        <v>250</v>
      </c>
      <c r="L39" s="191">
        <f t="shared" si="0"/>
        <v>0</v>
      </c>
    </row>
    <row r="40" spans="1:12" ht="18.75" thickBot="1">
      <c r="A40" s="189"/>
      <c r="B40" s="183"/>
      <c r="C40" s="30" t="s">
        <v>14</v>
      </c>
      <c r="D40" s="169"/>
      <c r="E40" s="18" t="s">
        <v>15</v>
      </c>
      <c r="F40" s="19" t="s">
        <v>15</v>
      </c>
      <c r="G40" s="19" t="s">
        <v>15</v>
      </c>
      <c r="H40" s="19"/>
      <c r="I40" s="105" t="s">
        <v>15</v>
      </c>
      <c r="J40" s="118"/>
      <c r="K40" s="112"/>
      <c r="L40" s="192"/>
    </row>
    <row r="41" spans="1:12" ht="18.75" thickBot="1">
      <c r="A41" s="189"/>
      <c r="B41" s="183"/>
      <c r="C41" s="30" t="s">
        <v>16</v>
      </c>
      <c r="D41" s="169"/>
      <c r="E41" s="18" t="s">
        <v>15</v>
      </c>
      <c r="F41" s="19" t="s">
        <v>15</v>
      </c>
      <c r="G41" s="19" t="s">
        <v>15</v>
      </c>
      <c r="H41" s="19"/>
      <c r="I41" s="106" t="s">
        <v>15</v>
      </c>
      <c r="J41" s="118"/>
      <c r="K41" s="112"/>
      <c r="L41" s="192"/>
    </row>
    <row r="42" spans="1:12" ht="18.75" thickBot="1">
      <c r="A42" s="189"/>
      <c r="B42" s="184"/>
      <c r="C42" s="46" t="s">
        <v>17</v>
      </c>
      <c r="D42" s="169"/>
      <c r="E42" s="39" t="s">
        <v>15</v>
      </c>
      <c r="F42" s="40" t="s">
        <v>15</v>
      </c>
      <c r="G42" s="40" t="s">
        <v>15</v>
      </c>
      <c r="H42" s="40"/>
      <c r="I42" s="107" t="s">
        <v>15</v>
      </c>
      <c r="J42" s="92"/>
      <c r="K42" s="119"/>
      <c r="L42" s="193"/>
    </row>
    <row r="43" spans="1:12" ht="19.5" thickBot="1" thickTop="1">
      <c r="A43" s="189"/>
      <c r="B43" s="163" t="s">
        <v>32</v>
      </c>
      <c r="C43" s="47" t="s">
        <v>18</v>
      </c>
      <c r="D43" s="152" t="s">
        <v>50</v>
      </c>
      <c r="E43" s="134">
        <f>F43+G43</f>
        <v>350</v>
      </c>
      <c r="F43" s="134">
        <v>100</v>
      </c>
      <c r="G43" s="134">
        <v>250</v>
      </c>
      <c r="H43" s="134">
        <v>200</v>
      </c>
      <c r="I43" s="140">
        <f>G43-H43</f>
        <v>50</v>
      </c>
      <c r="J43" s="111">
        <v>345</v>
      </c>
      <c r="K43" s="120">
        <v>50</v>
      </c>
      <c r="L43" s="191">
        <f t="shared" si="0"/>
        <v>0</v>
      </c>
    </row>
    <row r="44" spans="1:12" ht="18.75" thickBot="1">
      <c r="A44" s="189"/>
      <c r="B44" s="164"/>
      <c r="C44" s="57" t="s">
        <v>28</v>
      </c>
      <c r="D44" s="153"/>
      <c r="E44" s="135"/>
      <c r="F44" s="135"/>
      <c r="G44" s="135"/>
      <c r="H44" s="135"/>
      <c r="I44" s="141"/>
      <c r="J44" s="92"/>
      <c r="K44" s="119"/>
      <c r="L44" s="193"/>
    </row>
    <row r="45" spans="1:12" ht="16.5" customHeight="1" thickBot="1" thickTop="1">
      <c r="A45" s="189"/>
      <c r="B45" s="164"/>
      <c r="C45" s="47" t="s">
        <v>18</v>
      </c>
      <c r="D45" s="162" t="s">
        <v>54</v>
      </c>
      <c r="E45" s="134">
        <f>F45+G45</f>
        <v>550</v>
      </c>
      <c r="F45" s="134">
        <v>100</v>
      </c>
      <c r="G45" s="134">
        <v>450</v>
      </c>
      <c r="H45" s="134">
        <v>200</v>
      </c>
      <c r="I45" s="140">
        <f>G45-H45</f>
        <v>250</v>
      </c>
      <c r="J45" s="111">
        <v>560</v>
      </c>
      <c r="K45" s="120">
        <v>250</v>
      </c>
      <c r="L45" s="191">
        <f t="shared" si="0"/>
        <v>0</v>
      </c>
    </row>
    <row r="46" spans="1:12" ht="15.75" customHeight="1" thickBot="1">
      <c r="A46" s="189"/>
      <c r="B46" s="164"/>
      <c r="C46" s="57" t="s">
        <v>28</v>
      </c>
      <c r="D46" s="153"/>
      <c r="E46" s="135"/>
      <c r="F46" s="135"/>
      <c r="G46" s="135"/>
      <c r="H46" s="135"/>
      <c r="I46" s="141"/>
      <c r="J46" s="92"/>
      <c r="K46" s="119"/>
      <c r="L46" s="193"/>
    </row>
    <row r="47" spans="1:12" ht="16.5" customHeight="1" thickBot="1" thickTop="1">
      <c r="A47" s="189"/>
      <c r="B47" s="164"/>
      <c r="C47" s="47" t="s">
        <v>18</v>
      </c>
      <c r="D47" s="162" t="s">
        <v>55</v>
      </c>
      <c r="E47" s="134">
        <f>F47+G47</f>
        <v>450</v>
      </c>
      <c r="F47" s="134">
        <v>100</v>
      </c>
      <c r="G47" s="134">
        <v>350</v>
      </c>
      <c r="H47" s="134">
        <v>200</v>
      </c>
      <c r="I47" s="140">
        <f>G47-H47</f>
        <v>150</v>
      </c>
      <c r="J47" s="111">
        <v>505</v>
      </c>
      <c r="K47" s="120">
        <v>150</v>
      </c>
      <c r="L47" s="191">
        <f t="shared" si="0"/>
        <v>0</v>
      </c>
    </row>
    <row r="48" spans="1:12" ht="15.75" customHeight="1" thickBot="1">
      <c r="A48" s="189"/>
      <c r="B48" s="164"/>
      <c r="C48" s="57" t="s">
        <v>28</v>
      </c>
      <c r="D48" s="153"/>
      <c r="E48" s="135"/>
      <c r="F48" s="135"/>
      <c r="G48" s="135"/>
      <c r="H48" s="135"/>
      <c r="I48" s="141"/>
      <c r="J48" s="92"/>
      <c r="K48" s="119"/>
      <c r="L48" s="193"/>
    </row>
    <row r="49" spans="1:12" ht="16.5" customHeight="1" thickBot="1" thickTop="1">
      <c r="A49" s="189"/>
      <c r="B49" s="82"/>
      <c r="C49" s="47" t="s">
        <v>18</v>
      </c>
      <c r="D49" s="162" t="s">
        <v>51</v>
      </c>
      <c r="E49" s="134">
        <f>F49+G49</f>
        <v>550</v>
      </c>
      <c r="F49" s="134">
        <v>100</v>
      </c>
      <c r="G49" s="134">
        <v>450</v>
      </c>
      <c r="H49" s="134">
        <v>200</v>
      </c>
      <c r="I49" s="140">
        <f>G49-H49</f>
        <v>250</v>
      </c>
      <c r="J49" s="111">
        <v>550</v>
      </c>
      <c r="K49" s="120">
        <v>250</v>
      </c>
      <c r="L49" s="191">
        <f t="shared" si="0"/>
        <v>0</v>
      </c>
    </row>
    <row r="50" spans="1:12" ht="15.75" customHeight="1" thickBot="1">
      <c r="A50" s="189"/>
      <c r="B50" s="82"/>
      <c r="C50" s="57" t="s">
        <v>28</v>
      </c>
      <c r="D50" s="153"/>
      <c r="E50" s="135"/>
      <c r="F50" s="135"/>
      <c r="G50" s="135"/>
      <c r="H50" s="135"/>
      <c r="I50" s="141"/>
      <c r="J50" s="92"/>
      <c r="K50" s="119"/>
      <c r="L50" s="193"/>
    </row>
    <row r="51" spans="1:12" ht="15.75" customHeight="1" thickBot="1" thickTop="1">
      <c r="A51" s="189"/>
      <c r="B51" s="82"/>
      <c r="C51" s="47" t="s">
        <v>18</v>
      </c>
      <c r="D51" s="162" t="s">
        <v>57</v>
      </c>
      <c r="E51" s="134">
        <f>F51+G51</f>
        <v>500</v>
      </c>
      <c r="F51" s="134">
        <v>100</v>
      </c>
      <c r="G51" s="134">
        <v>400</v>
      </c>
      <c r="H51" s="134">
        <v>200</v>
      </c>
      <c r="I51" s="140">
        <f>G51-H51</f>
        <v>200</v>
      </c>
      <c r="J51" s="111">
        <v>530</v>
      </c>
      <c r="K51" s="120">
        <v>200</v>
      </c>
      <c r="L51" s="191">
        <f t="shared" si="0"/>
        <v>0</v>
      </c>
    </row>
    <row r="52" spans="1:12" ht="15.75" customHeight="1" thickBot="1">
      <c r="A52" s="189"/>
      <c r="B52" s="82"/>
      <c r="C52" s="57" t="s">
        <v>28</v>
      </c>
      <c r="D52" s="153"/>
      <c r="E52" s="135"/>
      <c r="F52" s="135"/>
      <c r="G52" s="135"/>
      <c r="H52" s="135"/>
      <c r="I52" s="141"/>
      <c r="J52" s="92"/>
      <c r="K52" s="119"/>
      <c r="L52" s="193"/>
    </row>
    <row r="53" spans="1:12" ht="15.75" customHeight="1" thickBot="1" thickTop="1">
      <c r="A53" s="189"/>
      <c r="B53" s="82"/>
      <c r="C53" s="47" t="s">
        <v>18</v>
      </c>
      <c r="D53" s="162" t="s">
        <v>58</v>
      </c>
      <c r="E53" s="134">
        <f>F53+G53</f>
        <v>550</v>
      </c>
      <c r="F53" s="134">
        <v>100</v>
      </c>
      <c r="G53" s="134">
        <v>450</v>
      </c>
      <c r="H53" s="134">
        <v>200</v>
      </c>
      <c r="I53" s="140">
        <f>G53-H53</f>
        <v>250</v>
      </c>
      <c r="J53" s="111">
        <v>550</v>
      </c>
      <c r="K53" s="120">
        <v>250</v>
      </c>
      <c r="L53" s="191">
        <f t="shared" si="0"/>
        <v>0</v>
      </c>
    </row>
    <row r="54" spans="1:12" ht="15.75" customHeight="1" thickBot="1">
      <c r="A54" s="189"/>
      <c r="B54" s="82"/>
      <c r="C54" s="57" t="s">
        <v>28</v>
      </c>
      <c r="D54" s="153"/>
      <c r="E54" s="135"/>
      <c r="F54" s="135"/>
      <c r="G54" s="135"/>
      <c r="H54" s="135"/>
      <c r="I54" s="141"/>
      <c r="J54" s="92"/>
      <c r="K54" s="119"/>
      <c r="L54" s="193"/>
    </row>
    <row r="55" spans="1:12" ht="15.75" customHeight="1" thickTop="1">
      <c r="A55" s="189"/>
      <c r="B55" s="159" t="s">
        <v>30</v>
      </c>
      <c r="C55" s="172" t="s">
        <v>19</v>
      </c>
      <c r="D55" s="49" t="s">
        <v>47</v>
      </c>
      <c r="E55" s="59">
        <f>F55+G55</f>
        <v>150</v>
      </c>
      <c r="F55" s="59">
        <v>100</v>
      </c>
      <c r="G55" s="59">
        <v>50</v>
      </c>
      <c r="H55" s="59">
        <v>50</v>
      </c>
      <c r="I55" s="109">
        <f>G55-H55</f>
        <v>0</v>
      </c>
      <c r="J55" s="111"/>
      <c r="K55" s="120"/>
      <c r="L55" s="191">
        <f t="shared" si="0"/>
        <v>0</v>
      </c>
    </row>
    <row r="56" spans="1:12" ht="15.75" customHeight="1" thickBot="1">
      <c r="A56" s="189"/>
      <c r="B56" s="160"/>
      <c r="C56" s="173"/>
      <c r="D56" s="84"/>
      <c r="E56" s="85"/>
      <c r="F56" s="85"/>
      <c r="G56" s="85"/>
      <c r="H56" s="85"/>
      <c r="I56" s="110"/>
      <c r="J56" s="92"/>
      <c r="K56" s="119"/>
      <c r="L56" s="193"/>
    </row>
    <row r="57" spans="1:12" ht="24.75" customHeight="1" hidden="1" thickBot="1" thickTop="1">
      <c r="A57" s="189"/>
      <c r="B57" s="161"/>
      <c r="C57" s="63" t="s">
        <v>19</v>
      </c>
      <c r="D57" s="83" t="s">
        <v>37</v>
      </c>
      <c r="E57" s="53">
        <f>F57+G57</f>
        <v>150</v>
      </c>
      <c r="F57" s="53">
        <v>100</v>
      </c>
      <c r="G57" s="53">
        <v>50</v>
      </c>
      <c r="H57" s="53">
        <v>50</v>
      </c>
      <c r="I57" s="115">
        <f>G57-H57</f>
        <v>0</v>
      </c>
      <c r="J57" s="92"/>
      <c r="K57" s="119"/>
      <c r="L57" s="93">
        <f t="shared" si="0"/>
        <v>0</v>
      </c>
    </row>
    <row r="58" spans="1:12" s="3" customFormat="1" ht="19.5" thickBot="1" thickTop="1">
      <c r="A58" s="189"/>
      <c r="B58" s="131" t="s">
        <v>26</v>
      </c>
      <c r="C58" s="29" t="s">
        <v>20</v>
      </c>
      <c r="D58" s="12"/>
      <c r="E58" s="6" t="s">
        <v>15</v>
      </c>
      <c r="F58" s="6" t="s">
        <v>15</v>
      </c>
      <c r="G58" s="23" t="s">
        <v>15</v>
      </c>
      <c r="H58" s="6" t="s">
        <v>15</v>
      </c>
      <c r="I58" s="116" t="s">
        <v>15</v>
      </c>
      <c r="J58" s="111"/>
      <c r="K58" s="120"/>
      <c r="L58" s="93"/>
    </row>
    <row r="59" spans="1:12" s="3" customFormat="1" ht="18.75" thickBot="1">
      <c r="A59" s="189"/>
      <c r="B59" s="132"/>
      <c r="C59" s="30" t="s">
        <v>21</v>
      </c>
      <c r="D59" s="13"/>
      <c r="E59" s="7" t="s">
        <v>15</v>
      </c>
      <c r="F59" s="7" t="s">
        <v>15</v>
      </c>
      <c r="G59" s="24" t="s">
        <v>15</v>
      </c>
      <c r="H59" s="7" t="s">
        <v>15</v>
      </c>
      <c r="I59" s="106" t="s">
        <v>15</v>
      </c>
      <c r="J59" s="118"/>
      <c r="K59" s="112"/>
      <c r="L59" s="93"/>
    </row>
    <row r="60" spans="1:12" s="3" customFormat="1" ht="18.75" thickBot="1">
      <c r="A60" s="189"/>
      <c r="B60" s="132"/>
      <c r="C60" s="30" t="s">
        <v>22</v>
      </c>
      <c r="D60" s="13"/>
      <c r="E60" s="7" t="s">
        <v>15</v>
      </c>
      <c r="F60" s="7" t="s">
        <v>15</v>
      </c>
      <c r="G60" s="24" t="s">
        <v>15</v>
      </c>
      <c r="H60" s="7" t="s">
        <v>15</v>
      </c>
      <c r="I60" s="106" t="s">
        <v>15</v>
      </c>
      <c r="J60" s="118"/>
      <c r="K60" s="112"/>
      <c r="L60" s="93"/>
    </row>
    <row r="61" spans="1:12" s="3" customFormat="1" ht="18.75" thickBot="1">
      <c r="A61" s="190"/>
      <c r="B61" s="133"/>
      <c r="C61" s="31" t="s">
        <v>24</v>
      </c>
      <c r="D61" s="14"/>
      <c r="E61" s="8" t="s">
        <v>15</v>
      </c>
      <c r="F61" s="8" t="s">
        <v>15</v>
      </c>
      <c r="G61" s="25" t="s">
        <v>15</v>
      </c>
      <c r="H61" s="8" t="s">
        <v>15</v>
      </c>
      <c r="I61" s="117" t="s">
        <v>15</v>
      </c>
      <c r="J61" s="92"/>
      <c r="K61" s="119"/>
      <c r="L61" s="93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8">
      <c r="A84" s="2"/>
      <c r="E84" s="2"/>
      <c r="F84" s="2"/>
      <c r="H84" s="2"/>
    </row>
    <row r="85" spans="1:8" ht="18">
      <c r="A85" s="2"/>
      <c r="E85" s="2"/>
      <c r="F85" s="2"/>
      <c r="H85" s="2"/>
    </row>
    <row r="86" spans="1:8" ht="12.75" customHeight="1">
      <c r="A86" s="2"/>
      <c r="E86" s="2"/>
      <c r="F86" s="2"/>
      <c r="H86" s="2"/>
    </row>
    <row r="87" spans="1:8" ht="12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2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8">
      <c r="A117" s="2"/>
      <c r="E117" s="2"/>
      <c r="F117" s="2"/>
      <c r="H117" s="2"/>
    </row>
    <row r="118" spans="1:8" ht="18">
      <c r="A118" s="2"/>
      <c r="E118" s="2"/>
      <c r="F118" s="2"/>
      <c r="H118" s="2"/>
    </row>
    <row r="119" spans="1:8" ht="12.75" customHeight="1">
      <c r="A119" s="2"/>
      <c r="E119" s="2"/>
      <c r="F119" s="2"/>
      <c r="H119" s="2"/>
    </row>
    <row r="120" spans="1:8" ht="12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8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26.25" customHeight="1">
      <c r="A152" s="2"/>
      <c r="E152" s="2"/>
      <c r="F152" s="2"/>
      <c r="H152" s="2"/>
    </row>
    <row r="153" spans="1:8" ht="18">
      <c r="A153" s="2"/>
      <c r="E153" s="2"/>
      <c r="F153" s="2"/>
      <c r="H153" s="2"/>
    </row>
    <row r="154" spans="1:8" ht="18">
      <c r="A154" s="2"/>
      <c r="E154" s="2"/>
      <c r="F154" s="2"/>
      <c r="H154" s="2"/>
    </row>
    <row r="155" spans="1:8" ht="27" customHeight="1">
      <c r="A155" s="2"/>
      <c r="E155" s="2"/>
      <c r="F155" s="2"/>
      <c r="H155" s="2"/>
    </row>
    <row r="156" spans="1:8" ht="24.75" customHeight="1">
      <c r="A156" s="2"/>
      <c r="E156" s="2"/>
      <c r="F156" s="2"/>
      <c r="H156" s="2"/>
    </row>
    <row r="157" spans="1:8" ht="25.5" customHeight="1">
      <c r="A157" s="2"/>
      <c r="E157" s="2"/>
      <c r="F157" s="2"/>
      <c r="H157" s="2"/>
    </row>
    <row r="158" spans="1:8" ht="25.5" customHeight="1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2.75" customHeight="1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</sheetData>
  <sheetProtection/>
  <mergeCells count="85">
    <mergeCell ref="L51:L52"/>
    <mergeCell ref="L53:L54"/>
    <mergeCell ref="L55:L56"/>
    <mergeCell ref="L35:L38"/>
    <mergeCell ref="L39:L42"/>
    <mergeCell ref="L43:L44"/>
    <mergeCell ref="L45:L46"/>
    <mergeCell ref="L47:L48"/>
    <mergeCell ref="L49:L50"/>
    <mergeCell ref="D51:D52"/>
    <mergeCell ref="E51:E52"/>
    <mergeCell ref="D47:D48"/>
    <mergeCell ref="L8:L10"/>
    <mergeCell ref="L24:L26"/>
    <mergeCell ref="L17:L18"/>
    <mergeCell ref="L15:L16"/>
    <mergeCell ref="L11:L14"/>
    <mergeCell ref="L27:L30"/>
    <mergeCell ref="L31:L34"/>
    <mergeCell ref="B11:B14"/>
    <mergeCell ref="B15:B18"/>
    <mergeCell ref="B24:B26"/>
    <mergeCell ref="B27:B42"/>
    <mergeCell ref="D49:D50"/>
    <mergeCell ref="E49:E50"/>
    <mergeCell ref="D11:D14"/>
    <mergeCell ref="E43:E44"/>
    <mergeCell ref="D31:D34"/>
    <mergeCell ref="D20:D23"/>
    <mergeCell ref="H8:H10"/>
    <mergeCell ref="F8:F10"/>
    <mergeCell ref="D15:D16"/>
    <mergeCell ref="H43:H44"/>
    <mergeCell ref="G53:G54"/>
    <mergeCell ref="F45:F46"/>
    <mergeCell ref="F51:F52"/>
    <mergeCell ref="G51:G52"/>
    <mergeCell ref="D35:D38"/>
    <mergeCell ref="D39:D42"/>
    <mergeCell ref="G45:G46"/>
    <mergeCell ref="F49:F50"/>
    <mergeCell ref="G49:G50"/>
    <mergeCell ref="F43:F44"/>
    <mergeCell ref="D27:D30"/>
    <mergeCell ref="D17:D18"/>
    <mergeCell ref="I51:I52"/>
    <mergeCell ref="H45:H46"/>
    <mergeCell ref="G47:G48"/>
    <mergeCell ref="B55:B57"/>
    <mergeCell ref="H47:H48"/>
    <mergeCell ref="H49:H50"/>
    <mergeCell ref="H51:H52"/>
    <mergeCell ref="D53:D54"/>
    <mergeCell ref="E53:E54"/>
    <mergeCell ref="F53:F54"/>
    <mergeCell ref="A3:I3"/>
    <mergeCell ref="I45:I46"/>
    <mergeCell ref="I47:I48"/>
    <mergeCell ref="I8:I10"/>
    <mergeCell ref="G43:G44"/>
    <mergeCell ref="I49:I50"/>
    <mergeCell ref="I43:I44"/>
    <mergeCell ref="B43:B48"/>
    <mergeCell ref="D45:D46"/>
    <mergeCell ref="D24:D26"/>
    <mergeCell ref="G8:G10"/>
    <mergeCell ref="H53:H54"/>
    <mergeCell ref="I53:I54"/>
    <mergeCell ref="A1:B1"/>
    <mergeCell ref="C1:D1"/>
    <mergeCell ref="A7:B7"/>
    <mergeCell ref="A2:H2"/>
    <mergeCell ref="B8:B10"/>
    <mergeCell ref="A4:I4"/>
    <mergeCell ref="D43:D44"/>
    <mergeCell ref="A8:A23"/>
    <mergeCell ref="B20:B23"/>
    <mergeCell ref="A24:A61"/>
    <mergeCell ref="B58:B61"/>
    <mergeCell ref="E47:E48"/>
    <mergeCell ref="F47:F48"/>
    <mergeCell ref="D8:D10"/>
    <mergeCell ref="E45:E46"/>
    <mergeCell ref="C55:C56"/>
    <mergeCell ref="E8:E10"/>
  </mergeCells>
  <printOptions horizontalCentered="1" verticalCentered="1"/>
  <pageMargins left="0.59" right="0.29" top="0.31496062992125984" bottom="0" header="0" footer="0"/>
  <pageSetup cellComments="asDisplayed" fitToHeight="1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raluca.david</cp:lastModifiedBy>
  <cp:lastPrinted>2011-07-06T11:51:24Z</cp:lastPrinted>
  <dcterms:created xsi:type="dcterms:W3CDTF">2007-06-06T06:30:36Z</dcterms:created>
  <dcterms:modified xsi:type="dcterms:W3CDTF">2011-12-08T07:49:02Z</dcterms:modified>
  <cp:category/>
  <cp:version/>
  <cp:contentType/>
  <cp:contentStatus/>
</cp:coreProperties>
</file>