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6240" windowWidth="20730" windowHeight="6285" tabRatio="907" activeTab="1"/>
  </bookViews>
  <sheets>
    <sheet name="Avaliable ATC" sheetId="1400" r:id="rId1"/>
    <sheet name="MachetaResults" sheetId="1409" r:id="rId2"/>
  </sheets>
  <calcPr calcId="145621"/>
</workbook>
</file>

<file path=xl/calcChain.xml><?xml version="1.0" encoding="utf-8"?>
<calcChain xmlns="http://schemas.openxmlformats.org/spreadsheetml/2006/main">
  <c r="N15" i="1400" l="1"/>
  <c r="N14" i="1400"/>
  <c r="N17" i="1400" l="1"/>
  <c r="N10" i="1400"/>
  <c r="N7" i="1400"/>
  <c r="AE36" i="1409" l="1"/>
  <c r="AE31" i="1409"/>
  <c r="AE25" i="1409"/>
  <c r="AE14" i="1409"/>
  <c r="AA36" i="1409"/>
  <c r="AA31" i="1409"/>
  <c r="AA25" i="1409"/>
  <c r="AA14" i="1409"/>
  <c r="W36" i="1409"/>
  <c r="W31" i="1409"/>
  <c r="W25" i="1409"/>
  <c r="W14" i="1409"/>
  <c r="S36" i="1409"/>
  <c r="S31" i="1409"/>
  <c r="S25" i="1409"/>
  <c r="S14" i="1409"/>
  <c r="O36" i="1409"/>
  <c r="O31" i="1409"/>
  <c r="O25" i="1409"/>
  <c r="O14" i="1409"/>
  <c r="K36" i="1409"/>
  <c r="K31" i="1409"/>
  <c r="K25" i="1409"/>
  <c r="K14" i="1409"/>
  <c r="G36" i="1409"/>
  <c r="G31" i="1409"/>
  <c r="G25" i="1409"/>
  <c r="G14" i="1409"/>
  <c r="C36" i="1409"/>
  <c r="C31" i="1409"/>
  <c r="C25" i="1409"/>
  <c r="C14" i="1409"/>
  <c r="D17" i="1400" l="1"/>
  <c r="D16" i="1400"/>
  <c r="D15" i="1400"/>
  <c r="D14" i="1400"/>
  <c r="D13" i="1400"/>
  <c r="D12" i="1400"/>
  <c r="D11" i="1400"/>
  <c r="D10" i="1400"/>
  <c r="D9" i="1400"/>
  <c r="D8" i="1400"/>
  <c r="D7" i="1400"/>
  <c r="D6" i="1400"/>
  <c r="D5" i="1400"/>
  <c r="N16" i="1400" l="1"/>
  <c r="H16" i="1400"/>
  <c r="K16" i="1400" s="1"/>
  <c r="H9" i="1400"/>
  <c r="N9" i="1400" s="1"/>
  <c r="K9" i="1400" l="1"/>
  <c r="H10" i="1400" l="1"/>
  <c r="H7" i="1400"/>
  <c r="K7" i="1400" s="1"/>
  <c r="K10" i="1400" l="1"/>
  <c r="H5" i="1400" l="1"/>
  <c r="K5" i="1400" s="1"/>
  <c r="H6" i="1400"/>
  <c r="N6" i="1400" s="1"/>
  <c r="H8" i="1400"/>
  <c r="N8" i="1400" s="1"/>
  <c r="H11" i="1400"/>
  <c r="N11" i="1400" s="1"/>
  <c r="H12" i="1400"/>
  <c r="N12" i="1400" s="1"/>
  <c r="H13" i="1400"/>
  <c r="N13" i="1400" s="1"/>
  <c r="H14" i="1400"/>
  <c r="H15" i="1400"/>
  <c r="H17" i="1400"/>
  <c r="K14" i="1400" l="1"/>
  <c r="K11" i="1400"/>
  <c r="K6" i="1400"/>
  <c r="K15" i="1400"/>
  <c r="K12" i="1400"/>
  <c r="K17" i="1400"/>
  <c r="K13" i="1400"/>
  <c r="K8" i="1400"/>
  <c r="N5" i="1400"/>
  <c r="N18" i="1400" l="1"/>
</calcChain>
</file>

<file path=xl/comments1.xml><?xml version="1.0" encoding="utf-8"?>
<comments xmlns="http://schemas.openxmlformats.org/spreadsheetml/2006/main">
  <authors>
    <author>Radu Naniu</author>
  </authors>
  <commentList>
    <comment ref="H4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Amount of ATC to be auctioned in monthly auctions</t>
        </r>
      </text>
    </comment>
  </commentList>
</comments>
</file>

<file path=xl/sharedStrings.xml><?xml version="1.0" encoding="utf-8"?>
<sst xmlns="http://schemas.openxmlformats.org/spreadsheetml/2006/main" count="603" uniqueCount="92">
  <si>
    <t>Participant</t>
  </si>
  <si>
    <t>[MW]</t>
  </si>
  <si>
    <t>[EUR/MWh]</t>
  </si>
  <si>
    <t>11XDANSKECOM---P</t>
  </si>
  <si>
    <t>11XIGET--------D</t>
  </si>
  <si>
    <t>GEN-I d.o.o</t>
  </si>
  <si>
    <t>HSE</t>
  </si>
  <si>
    <t>11XHSE-SLOVENIAG</t>
  </si>
  <si>
    <t>TTC</t>
  </si>
  <si>
    <t>TRM</t>
  </si>
  <si>
    <t>NTC</t>
  </si>
  <si>
    <t>AAC</t>
  </si>
  <si>
    <t>11XSTATKRAFT001N</t>
  </si>
  <si>
    <t>Allocated Capacity</t>
  </si>
  <si>
    <t>Price</t>
  </si>
  <si>
    <t>EIC</t>
  </si>
  <si>
    <t>Name</t>
  </si>
  <si>
    <t>PERIOD</t>
  </si>
  <si>
    <t>Total requested capacity</t>
  </si>
  <si>
    <t>Total allocated capacity</t>
  </si>
  <si>
    <t>Available capacity after the auction</t>
  </si>
  <si>
    <t>Serbia -&gt; Romania (RS-RO)</t>
  </si>
  <si>
    <t>Romania -&gt; Serbia (RO-RS)</t>
  </si>
  <si>
    <t>Romania -&gt; Ukraine  (RO -UA)</t>
  </si>
  <si>
    <t>SERBIA</t>
  </si>
  <si>
    <t>IMPORT (RS-RO)</t>
  </si>
  <si>
    <t>EXPORT (RO-RS)</t>
  </si>
  <si>
    <t>UKRAINE</t>
  </si>
  <si>
    <t>AXPO ENERGY</t>
  </si>
  <si>
    <t>30XROEGL-------B</t>
  </si>
  <si>
    <t>11XEDFTRADING--G</t>
  </si>
  <si>
    <t>Total Allocated Capacity</t>
  </si>
  <si>
    <t>28X-INTERENERGO8</t>
  </si>
  <si>
    <t>INTERENERGO</t>
  </si>
  <si>
    <t>Direction</t>
  </si>
  <si>
    <t>11XFREEPOINT---N</t>
  </si>
  <si>
    <t>11XDISAM-------V</t>
  </si>
  <si>
    <t>28X-PETROL-LJ--C</t>
  </si>
  <si>
    <t>Available transfer capacity on the tie-lines of the Romanian Power System with its neighbouring Systems</t>
  </si>
  <si>
    <t>Total [Euro]</t>
  </si>
  <si>
    <t>EXPORT (RO-UA)</t>
  </si>
  <si>
    <t>IMPORT (UA-RO)</t>
  </si>
  <si>
    <t>Unit Price [Euro/MWh]</t>
  </si>
  <si>
    <t>nr zile</t>
  </si>
  <si>
    <t xml:space="preserve"> AUCTION DATE and deadline for bidding</t>
  </si>
  <si>
    <r>
      <rPr>
        <b/>
        <sz val="12"/>
        <rFont val="Arial"/>
        <family val="2"/>
        <charset val="238"/>
      </rPr>
      <t>13:00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EET,RO = CET+ 1</t>
    </r>
  </si>
  <si>
    <t>Ukraine -&gt; Romania (UA-RO)</t>
  </si>
  <si>
    <t>CEZ a.s.</t>
  </si>
  <si>
    <t>EDF Trading Limited</t>
  </si>
  <si>
    <t>Energi Danmark A/S</t>
  </si>
  <si>
    <t>FREEPOINT COMMODITIES EUROPE LLP</t>
  </si>
  <si>
    <t>Petrol Slovenska energetska druzba dd Ljubljana</t>
  </si>
  <si>
    <t>11XCEZ-CZ------1</t>
  </si>
  <si>
    <t>DANSKE COMMODITIES</t>
  </si>
  <si>
    <t>STATKRAFT</t>
  </si>
  <si>
    <t>ATCm</t>
  </si>
  <si>
    <t>ATC = 300</t>
  </si>
  <si>
    <t>ATC = 150</t>
  </si>
  <si>
    <t>ATC = 100</t>
  </si>
  <si>
    <t>ATC = 250</t>
  </si>
  <si>
    <t>ATC = 0</t>
  </si>
  <si>
    <t>55XAIKTRADING017</t>
  </si>
  <si>
    <t>AIK Energy Ltd</t>
  </si>
  <si>
    <t>ATC = 200</t>
  </si>
  <si>
    <t>OCTOBER 2019</t>
  </si>
  <si>
    <t>01-06.10.2019</t>
  </si>
  <si>
    <t>07-16.10.2019</t>
  </si>
  <si>
    <t>17-31.10.2019</t>
  </si>
  <si>
    <t>01-10.10.2019</t>
  </si>
  <si>
    <t>11-16.10.2019</t>
  </si>
  <si>
    <t>01-09.10.2019</t>
  </si>
  <si>
    <t>10-13.10.2019</t>
  </si>
  <si>
    <t>14-25.10.2019</t>
  </si>
  <si>
    <t>26-27.10.2019</t>
  </si>
  <si>
    <t>28-31.10.2019</t>
  </si>
  <si>
    <t>11-31.10.2019</t>
  </si>
  <si>
    <t>07-09.10.2019</t>
  </si>
  <si>
    <t>10.10.2019</t>
  </si>
  <si>
    <t>11-13.10.2019</t>
  </si>
  <si>
    <t>14-16.10.2019</t>
  </si>
  <si>
    <t>17-25.10.2019</t>
  </si>
  <si>
    <t>CROSS BORDER CAPACITY ALLOCATION AUCTION RESULTS for the period of:
01-06.10.2019</t>
  </si>
  <si>
    <t>CROSS BORDER CAPACITY ALLOCATION AUCTION RESULTS for the period of:
07-09.10.2019</t>
  </si>
  <si>
    <t>CROSS BORDER CAPACITY ALLOCATION AUCTION RESULTS for the period of:
10.10.2019</t>
  </si>
  <si>
    <t>CROSS BORDER CAPACITY ALLOCATION AUCTION RESULTS for the period of:
11-13.10.2019</t>
  </si>
  <si>
    <t>CROSS BORDER CAPACITY ALLOCATION AUCTION RESULTS for the period of:
14-16.10.2019</t>
  </si>
  <si>
    <t>CROSS BORDER CAPACITY ALLOCATION AUCTION RESULTS for the period of:
17-25.10.2019</t>
  </si>
  <si>
    <t>CROSS BORDER CAPACITY ALLOCATION AUCTION RESULTS for the period of:
26-27.10.2019</t>
  </si>
  <si>
    <t>CROSS BORDER CAPACITY ALLOCATION AUCTION RESULTS for the period of:
28-31.10.2019</t>
  </si>
  <si>
    <t>NOTE: The deadline for transferring capacities for the month of OCTOBER is 25 SEPTEMBER 2019, 12:00(RO). _x000D_
The transfers are to be operated by the participants in the DAMAS platform and the corresponding annex for the transfer is to be sent  by email to: contracte.alocare@transelectrica.ro</t>
  </si>
  <si>
    <t>ATC = 400</t>
  </si>
  <si>
    <t>ATC = 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</si>
</sst>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i/>
      <sz val="22"/>
      <color indexed="10"/>
      <name val="Arial"/>
      <family val="2"/>
      <charset val="238"/>
    </font>
    <font>
      <b/>
      <i/>
      <sz val="22"/>
      <color indexed="18"/>
      <name val="Arial"/>
      <family val="2"/>
      <charset val="238"/>
    </font>
    <font>
      <sz val="14"/>
      <name val="Arial"/>
      <family val="2"/>
    </font>
    <font>
      <sz val="10"/>
      <name val="Arial CE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</font>
    <font>
      <b/>
      <i/>
      <sz val="10"/>
      <color indexed="12"/>
      <name val="Arial"/>
      <family val="2"/>
    </font>
    <font>
      <b/>
      <sz val="10"/>
      <color indexed="12"/>
      <name val="Arial"/>
      <family val="2"/>
    </font>
    <font>
      <b/>
      <i/>
      <sz val="10"/>
      <color indexed="10"/>
      <name val="Arial"/>
      <family val="2"/>
    </font>
    <font>
      <b/>
      <sz val="10"/>
      <color indexed="10"/>
      <name val="Arial"/>
      <family val="2"/>
    </font>
    <font>
      <b/>
      <i/>
      <sz val="10"/>
      <color rgb="FFFF0000"/>
      <name val="Arial"/>
      <family val="2"/>
    </font>
    <font>
      <sz val="10"/>
      <color theme="0"/>
      <name val="Arial"/>
      <family val="2"/>
    </font>
    <font>
      <sz val="12"/>
      <name val="Arial"/>
      <family val="2"/>
      <charset val="238"/>
    </font>
    <font>
      <b/>
      <sz val="10"/>
      <color indexed="81"/>
      <name val="Tahoma"/>
      <family val="2"/>
      <charset val="238"/>
    </font>
    <font>
      <sz val="10"/>
      <color rgb="FFFF0000"/>
      <name val="Arial"/>
      <family val="2"/>
    </font>
    <font>
      <b/>
      <sz val="12"/>
      <color rgb="FFFF0000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7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8" fillId="3" borderId="0" applyNumberFormat="0" applyBorder="0" applyAlignment="0" applyProtection="0"/>
    <xf numFmtId="0" fontId="6" fillId="7" borderId="1" applyNumberFormat="0" applyAlignment="0" applyProtection="0"/>
    <xf numFmtId="0" fontId="20" fillId="20" borderId="1" applyNumberFormat="0" applyAlignment="0" applyProtection="0"/>
    <xf numFmtId="0" fontId="11" fillId="21" borderId="2" applyNumberFormat="0" applyAlignment="0" applyProtection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21" borderId="2" applyNumberFormat="0" applyAlignment="0" applyProtection="0"/>
    <xf numFmtId="0" fontId="16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6" fillId="7" borderId="1" applyNumberFormat="0" applyAlignment="0" applyProtection="0"/>
    <xf numFmtId="0" fontId="2" fillId="22" borderId="7" applyNumberFormat="0" applyFont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4" fillId="4" borderId="0" applyNumberFormat="0" applyBorder="0" applyAlignment="0" applyProtection="0"/>
    <xf numFmtId="0" fontId="15" fillId="20" borderId="8" applyNumberFormat="0" applyAlignment="0" applyProtection="0"/>
    <xf numFmtId="0" fontId="13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2" fillId="0" borderId="0"/>
    <xf numFmtId="0" fontId="2" fillId="0" borderId="0"/>
    <xf numFmtId="0" fontId="2" fillId="22" borderId="7" applyNumberFormat="0" applyFont="0" applyAlignment="0" applyProtection="0"/>
    <xf numFmtId="0" fontId="17" fillId="0" borderId="9" applyNumberFormat="0" applyFill="0" applyAlignment="0" applyProtection="0"/>
    <xf numFmtId="0" fontId="15" fillId="20" borderId="8" applyNumberFormat="0" applyAlignment="0" applyProtection="0"/>
    <xf numFmtId="0" fontId="18" fillId="3" borderId="0" applyNumberFormat="0" applyBorder="0" applyAlignment="0" applyProtection="0"/>
    <xf numFmtId="0" fontId="19" fillId="23" borderId="0" applyNumberFormat="0" applyBorder="0" applyAlignment="0" applyProtection="0"/>
    <xf numFmtId="0" fontId="20" fillId="20" borderId="1" applyNumberFormat="0" applyAlignment="0" applyProtection="0"/>
    <xf numFmtId="0" fontId="7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22" fillId="0" borderId="0"/>
    <xf numFmtId="0" fontId="22" fillId="0" borderId="0"/>
    <xf numFmtId="0" fontId="23" fillId="0" borderId="0"/>
    <xf numFmtId="0" fontId="22" fillId="0" borderId="0"/>
    <xf numFmtId="0" fontId="25" fillId="0" borderId="0"/>
    <xf numFmtId="0" fontId="24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7" fillId="0" borderId="0"/>
  </cellStyleXfs>
  <cellXfs count="88">
    <xf numFmtId="0" fontId="0" fillId="0" borderId="0" xfId="0"/>
    <xf numFmtId="0" fontId="1" fillId="34" borderId="12" xfId="86" applyFont="1" applyFill="1" applyBorder="1" applyAlignment="1">
      <alignment horizontal="center" vertical="center" wrapText="1"/>
    </xf>
    <xf numFmtId="0" fontId="1" fillId="35" borderId="17" xfId="86" applyFont="1" applyFill="1" applyBorder="1" applyAlignment="1">
      <alignment horizontal="center" vertical="center" wrapText="1"/>
    </xf>
    <xf numFmtId="0" fontId="1" fillId="36" borderId="17" xfId="86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" fontId="37" fillId="0" borderId="10" xfId="0" applyNumberFormat="1" applyFont="1" applyFill="1" applyBorder="1" applyAlignment="1">
      <alignment horizontal="center" wrapText="1"/>
    </xf>
    <xf numFmtId="49" fontId="1" fillId="26" borderId="10" xfId="0" applyNumberFormat="1" applyFont="1" applyFill="1" applyBorder="1" applyAlignment="1">
      <alignment horizontal="center" vertical="center" wrapText="1"/>
    </xf>
    <xf numFmtId="0" fontId="33" fillId="30" borderId="14" xfId="90" applyFont="1" applyFill="1" applyBorder="1" applyAlignment="1">
      <alignment horizontal="center" vertical="center" wrapText="1"/>
    </xf>
    <xf numFmtId="0" fontId="33" fillId="30" borderId="15" xfId="90" applyFont="1" applyFill="1" applyBorder="1" applyAlignment="1">
      <alignment horizontal="center" vertical="center" wrapText="1"/>
    </xf>
    <xf numFmtId="0" fontId="33" fillId="33" borderId="15" xfId="90" applyFont="1" applyFill="1" applyBorder="1" applyAlignment="1">
      <alignment horizontal="center" vertical="center" wrapText="1"/>
    </xf>
    <xf numFmtId="0" fontId="2" fillId="33" borderId="14" xfId="90" applyFont="1" applyFill="1" applyBorder="1" applyAlignment="1">
      <alignment horizontal="center" vertical="center" wrapText="1"/>
    </xf>
    <xf numFmtId="0" fontId="2" fillId="24" borderId="14" xfId="90" applyFont="1" applyFill="1" applyBorder="1" applyAlignment="1">
      <alignment horizontal="center" vertical="center" wrapText="1"/>
    </xf>
    <xf numFmtId="0" fontId="2" fillId="24" borderId="14" xfId="90" applyNumberFormat="1" applyFont="1" applyFill="1" applyBorder="1" applyAlignment="1">
      <alignment horizontal="center" vertical="center" wrapText="1"/>
    </xf>
    <xf numFmtId="0" fontId="33" fillId="31" borderId="15" xfId="90" applyFont="1" applyFill="1" applyBorder="1" applyAlignment="1">
      <alignment horizontal="center" vertical="center" wrapText="1"/>
    </xf>
    <xf numFmtId="0" fontId="2" fillId="0" borderId="0" xfId="74" applyFont="1"/>
    <xf numFmtId="0" fontId="33" fillId="0" borderId="0" xfId="74" applyFont="1"/>
    <xf numFmtId="0" fontId="3" fillId="0" borderId="0" xfId="74" applyFont="1"/>
    <xf numFmtId="4" fontId="3" fillId="0" borderId="0" xfId="74" applyNumberFormat="1" applyFont="1" applyAlignment="1">
      <alignment vertical="center"/>
    </xf>
    <xf numFmtId="0" fontId="3" fillId="0" borderId="14" xfId="74" applyFont="1" applyBorder="1" applyAlignment="1">
      <alignment horizontal="center" vertical="center"/>
    </xf>
    <xf numFmtId="0" fontId="3" fillId="0" borderId="14" xfId="74" applyFont="1" applyFill="1" applyBorder="1" applyAlignment="1">
      <alignment horizontal="center" vertical="center"/>
    </xf>
    <xf numFmtId="0" fontId="30" fillId="36" borderId="14" xfId="74" applyFont="1" applyFill="1" applyBorder="1" applyAlignment="1">
      <alignment horizontal="center" vertical="center"/>
    </xf>
    <xf numFmtId="0" fontId="30" fillId="34" borderId="14" xfId="74" applyFont="1" applyFill="1" applyBorder="1" applyAlignment="1">
      <alignment horizontal="center" vertical="center"/>
    </xf>
    <xf numFmtId="0" fontId="30" fillId="35" borderId="13" xfId="74" applyFont="1" applyFill="1" applyBorder="1" applyAlignment="1">
      <alignment horizontal="center" vertical="center"/>
    </xf>
    <xf numFmtId="0" fontId="1" fillId="0" borderId="0" xfId="74" applyFont="1"/>
    <xf numFmtId="0" fontId="1" fillId="0" borderId="11" xfId="74" applyFont="1" applyBorder="1" applyAlignment="1">
      <alignment horizontal="center" vertical="center"/>
    </xf>
    <xf numFmtId="0" fontId="1" fillId="0" borderId="11" xfId="74" applyFont="1" applyBorder="1" applyAlignment="1">
      <alignment horizontal="center" vertical="center" wrapText="1"/>
    </xf>
    <xf numFmtId="0" fontId="3" fillId="29" borderId="21" xfId="90" applyFont="1" applyFill="1" applyBorder="1" applyAlignment="1">
      <alignment vertical="center" textRotation="90" wrapText="1"/>
    </xf>
    <xf numFmtId="0" fontId="3" fillId="29" borderId="19" xfId="90" applyFont="1" applyFill="1" applyBorder="1" applyAlignment="1">
      <alignment vertical="center" textRotation="90" wrapText="1"/>
    </xf>
    <xf numFmtId="0" fontId="42" fillId="0" borderId="0" xfId="74" applyFont="1"/>
    <xf numFmtId="0" fontId="43" fillId="0" borderId="0" xfId="74" applyFont="1"/>
    <xf numFmtId="14" fontId="3" fillId="24" borderId="13" xfId="0" applyNumberFormat="1" applyFont="1" applyFill="1" applyBorder="1" applyAlignment="1">
      <alignment horizontal="center" vertical="center" wrapText="1"/>
    </xf>
    <xf numFmtId="0" fontId="21" fillId="24" borderId="14" xfId="90" applyNumberFormat="1" applyFont="1" applyFill="1" applyBorder="1" applyAlignment="1">
      <alignment horizontal="center" vertical="center" wrapText="1"/>
    </xf>
    <xf numFmtId="0" fontId="3" fillId="24" borderId="13" xfId="0" applyFont="1" applyFill="1" applyBorder="1" applyAlignment="1">
      <alignment horizontal="center" vertical="center" wrapText="1"/>
    </xf>
    <xf numFmtId="0" fontId="3" fillId="33" borderId="22" xfId="0" applyFont="1" applyFill="1" applyBorder="1" applyAlignment="1">
      <alignment horizontal="center" vertical="center" wrapText="1"/>
    </xf>
    <xf numFmtId="0" fontId="21" fillId="33" borderId="14" xfId="90" applyFont="1" applyFill="1" applyBorder="1" applyAlignment="1">
      <alignment horizontal="center" vertical="center" wrapText="1"/>
    </xf>
    <xf numFmtId="14" fontId="3" fillId="33" borderId="22" xfId="0" applyNumberFormat="1" applyFont="1" applyFill="1" applyBorder="1" applyAlignment="1">
      <alignment horizontal="center" vertical="center" wrapText="1"/>
    </xf>
    <xf numFmtId="0" fontId="3" fillId="33" borderId="13" xfId="0" applyFont="1" applyFill="1" applyBorder="1" applyAlignment="1">
      <alignment horizontal="center" vertical="center" wrapText="1"/>
    </xf>
    <xf numFmtId="0" fontId="1" fillId="26" borderId="10" xfId="0" applyFont="1" applyFill="1" applyBorder="1" applyAlignment="1">
      <alignment horizontal="center" vertical="center" wrapText="1"/>
    </xf>
    <xf numFmtId="0" fontId="3" fillId="39" borderId="14" xfId="74" applyFont="1" applyFill="1" applyBorder="1" applyAlignment="1">
      <alignment horizontal="center" vertical="center"/>
    </xf>
    <xf numFmtId="0" fontId="2" fillId="38" borderId="10" xfId="0" applyFont="1" applyFill="1" applyBorder="1" applyAlignment="1">
      <alignment horizontal="center" vertical="center" wrapText="1"/>
    </xf>
    <xf numFmtId="0" fontId="1" fillId="38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38" borderId="10" xfId="0" applyFill="1" applyBorder="1" applyAlignment="1">
      <alignment horizontal="center" vertical="center" wrapText="1"/>
    </xf>
    <xf numFmtId="1" fontId="36" fillId="0" borderId="10" xfId="0" applyNumberFormat="1" applyFont="1" applyFill="1" applyBorder="1" applyAlignment="1">
      <alignment horizontal="center" vertical="center" wrapText="1"/>
    </xf>
    <xf numFmtId="0" fontId="1" fillId="37" borderId="10" xfId="0" applyFont="1" applyFill="1" applyBorder="1" applyAlignment="1">
      <alignment horizontal="center" vertical="center" wrapText="1"/>
    </xf>
    <xf numFmtId="49" fontId="1" fillId="37" borderId="10" xfId="0" applyNumberFormat="1" applyFont="1" applyFill="1" applyBorder="1" applyAlignment="1">
      <alignment horizontal="center" vertical="center" wrapText="1"/>
    </xf>
    <xf numFmtId="0" fontId="1" fillId="25" borderId="10" xfId="0" applyFont="1" applyFill="1" applyBorder="1" applyAlignment="1">
      <alignment horizontal="center" vertical="center" wrapText="1"/>
    </xf>
    <xf numFmtId="49" fontId="1" fillId="25" borderId="10" xfId="0" applyNumberFormat="1" applyFont="1" applyFill="1" applyBorder="1" applyAlignment="1">
      <alignment horizontal="center" vertical="center" wrapText="1"/>
    </xf>
    <xf numFmtId="1" fontId="38" fillId="27" borderId="10" xfId="0" applyNumberFormat="1" applyFont="1" applyFill="1" applyBorder="1" applyAlignment="1">
      <alignment horizontal="center" vertical="center" wrapText="1"/>
    </xf>
    <xf numFmtId="4" fontId="38" fillId="27" borderId="10" xfId="0" applyNumberFormat="1" applyFont="1" applyFill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35" fillId="0" borderId="10" xfId="0" applyFont="1" applyFill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1" fillId="29" borderId="10" xfId="0" applyFont="1" applyFill="1" applyBorder="1" applyAlignment="1">
      <alignment horizontal="center" vertical="center" wrapText="1"/>
    </xf>
    <xf numFmtId="49" fontId="1" fillId="29" borderId="10" xfId="0" applyNumberFormat="1" applyFont="1" applyFill="1" applyBorder="1" applyAlignment="1">
      <alignment horizontal="center" vertical="center" wrapText="1"/>
    </xf>
    <xf numFmtId="0" fontId="22" fillId="0" borderId="16" xfId="74" applyFont="1" applyBorder="1" applyAlignment="1">
      <alignment horizontal="center" vertical="center" wrapText="1"/>
    </xf>
    <xf numFmtId="0" fontId="22" fillId="0" borderId="0" xfId="74" applyFont="1" applyBorder="1" applyAlignment="1">
      <alignment horizontal="center" vertical="center" wrapText="1"/>
    </xf>
    <xf numFmtId="0" fontId="32" fillId="39" borderId="10" xfId="74" applyFont="1" applyFill="1" applyBorder="1" applyAlignment="1">
      <alignment horizontal="center" vertical="center" wrapText="1"/>
    </xf>
    <xf numFmtId="0" fontId="40" fillId="39" borderId="10" xfId="74" applyFont="1" applyFill="1" applyBorder="1" applyAlignment="1">
      <alignment horizontal="center" vertical="center" wrapText="1"/>
    </xf>
    <xf numFmtId="14" fontId="32" fillId="39" borderId="10" xfId="74" applyNumberFormat="1" applyFont="1" applyFill="1" applyBorder="1" applyAlignment="1">
      <alignment horizontal="center" vertical="center" wrapText="1"/>
    </xf>
    <xf numFmtId="0" fontId="40" fillId="39" borderId="10" xfId="74" applyFont="1" applyFill="1" applyBorder="1" applyAlignment="1">
      <alignment horizontal="center" vertical="center"/>
    </xf>
    <xf numFmtId="49" fontId="28" fillId="0" borderId="0" xfId="90" quotePrefix="1" applyNumberFormat="1" applyFont="1" applyBorder="1" applyAlignment="1">
      <alignment horizontal="center" vertical="center"/>
    </xf>
    <xf numFmtId="49" fontId="29" fillId="0" borderId="0" xfId="90" applyNumberFormat="1" applyFont="1" applyBorder="1" applyAlignment="1">
      <alignment horizontal="center" vertical="center"/>
    </xf>
    <xf numFmtId="0" fontId="31" fillId="0" borderId="18" xfId="90" applyFont="1" applyBorder="1" applyAlignment="1">
      <alignment horizontal="center" vertical="center"/>
    </xf>
    <xf numFmtId="0" fontId="31" fillId="0" borderId="0" xfId="90" applyFont="1" applyBorder="1" applyAlignment="1">
      <alignment horizontal="center" vertical="center"/>
    </xf>
    <xf numFmtId="0" fontId="1" fillId="30" borderId="13" xfId="90" applyFont="1" applyFill="1" applyBorder="1" applyAlignment="1">
      <alignment horizontal="center" vertical="center" wrapText="1"/>
    </xf>
    <xf numFmtId="0" fontId="1" fillId="30" borderId="14" xfId="90" applyFont="1" applyFill="1" applyBorder="1" applyAlignment="1">
      <alignment horizontal="center" vertical="center" wrapText="1"/>
    </xf>
    <xf numFmtId="0" fontId="3" fillId="32" borderId="19" xfId="90" applyFont="1" applyFill="1" applyBorder="1" applyAlignment="1">
      <alignment horizontal="center" vertical="center" textRotation="90" wrapText="1"/>
    </xf>
    <xf numFmtId="0" fontId="3" fillId="32" borderId="20" xfId="90" applyFont="1" applyFill="1" applyBorder="1" applyAlignment="1">
      <alignment horizontal="center" vertical="center" textRotation="90" wrapText="1"/>
    </xf>
    <xf numFmtId="0" fontId="3" fillId="33" borderId="21" xfId="90" applyFont="1" applyFill="1" applyBorder="1" applyAlignment="1">
      <alignment horizontal="center" vertical="center" wrapText="1"/>
    </xf>
    <xf numFmtId="0" fontId="3" fillId="33" borderId="19" xfId="90" applyFont="1" applyFill="1" applyBorder="1" applyAlignment="1">
      <alignment horizontal="center" vertical="center" wrapText="1"/>
    </xf>
    <xf numFmtId="0" fontId="3" fillId="33" borderId="20" xfId="90" applyFont="1" applyFill="1" applyBorder="1" applyAlignment="1">
      <alignment horizontal="center" vertical="center" wrapText="1"/>
    </xf>
    <xf numFmtId="0" fontId="3" fillId="24" borderId="21" xfId="90" applyFont="1" applyFill="1" applyBorder="1" applyAlignment="1">
      <alignment horizontal="center" vertical="center" wrapText="1"/>
    </xf>
    <xf numFmtId="0" fontId="3" fillId="24" borderId="19" xfId="90" applyFont="1" applyFill="1" applyBorder="1" applyAlignment="1">
      <alignment horizontal="center" vertical="center" wrapText="1"/>
    </xf>
    <xf numFmtId="0" fontId="3" fillId="24" borderId="20" xfId="90" applyFont="1" applyFill="1" applyBorder="1" applyAlignment="1">
      <alignment horizontal="center" vertical="center" wrapText="1"/>
    </xf>
    <xf numFmtId="1" fontId="39" fillId="0" borderId="0" xfId="0" applyNumberFormat="1" applyFont="1" applyFill="1" applyBorder="1" applyAlignment="1">
      <alignment horizontal="center" vertical="center"/>
    </xf>
    <xf numFmtId="49" fontId="39" fillId="0" borderId="0" xfId="0" applyNumberFormat="1" applyFont="1" applyFill="1" applyBorder="1" applyAlignment="1">
      <alignment horizontal="center" vertical="center"/>
    </xf>
    <xf numFmtId="4" fontId="1" fillId="0" borderId="10" xfId="0" applyNumberFormat="1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 wrapText="1"/>
    </xf>
    <xf numFmtId="0" fontId="1" fillId="27" borderId="10" xfId="0" applyFont="1" applyFill="1" applyBorder="1" applyAlignment="1">
      <alignment horizontal="center" vertical="center" wrapText="1"/>
    </xf>
    <xf numFmtId="0" fontId="1" fillId="26" borderId="10" xfId="0" applyFont="1" applyFill="1" applyBorder="1" applyAlignment="1">
      <alignment horizontal="center" vertical="center" wrapText="1"/>
    </xf>
    <xf numFmtId="49" fontId="38" fillId="27" borderId="10" xfId="0" applyNumberFormat="1" applyFont="1" applyFill="1" applyBorder="1" applyAlignment="1">
      <alignment horizontal="center" vertical="center" wrapText="1"/>
    </xf>
    <xf numFmtId="0" fontId="1" fillId="29" borderId="10" xfId="0" applyFont="1" applyFill="1" applyBorder="1" applyAlignment="1">
      <alignment horizontal="center" vertical="center" wrapText="1"/>
    </xf>
    <xf numFmtId="0" fontId="34" fillId="0" borderId="10" xfId="0" applyFont="1" applyFill="1" applyBorder="1" applyAlignment="1">
      <alignment horizontal="center" vertical="center" wrapText="1"/>
    </xf>
    <xf numFmtId="49" fontId="36" fillId="0" borderId="10" xfId="0" applyNumberFormat="1" applyFont="1" applyFill="1" applyBorder="1" applyAlignment="1">
      <alignment horizontal="center" vertical="center" wrapText="1"/>
    </xf>
    <xf numFmtId="0" fontId="1" fillId="37" borderId="10" xfId="0" applyFont="1" applyFill="1" applyBorder="1" applyAlignment="1">
      <alignment horizontal="center" vertical="center" wrapText="1"/>
    </xf>
    <xf numFmtId="0" fontId="1" fillId="25" borderId="10" xfId="0" applyFont="1" applyFill="1" applyBorder="1" applyAlignment="1">
      <alignment horizontal="center" vertical="center" wrapText="1"/>
    </xf>
    <xf numFmtId="0" fontId="1" fillId="28" borderId="10" xfId="0" applyNumberFormat="1" applyFont="1" applyFill="1" applyBorder="1" applyAlignment="1">
      <alignment horizontal="center" vertical="center" wrapText="1"/>
    </xf>
  </cellXfs>
  <cellStyles count="97">
    <cellStyle name="20% - 1. jelölőszín" xfId="1"/>
    <cellStyle name="20% - 2. jelölőszín" xfId="2"/>
    <cellStyle name="20% - 3. jelölőszín" xfId="3"/>
    <cellStyle name="20% - 4. jelölőszín" xfId="4"/>
    <cellStyle name="20% - 5. jelölőszín" xfId="5"/>
    <cellStyle name="20% - 6. jelölőszín" xfId="6"/>
    <cellStyle name="20% - Accent1" xfId="7" builtinId="30" customBuiltin="1"/>
    <cellStyle name="20% - Accent2" xfId="8" builtinId="34" customBuiltin="1"/>
    <cellStyle name="20% - Accent3" xfId="9" builtinId="38" customBuiltin="1"/>
    <cellStyle name="20% - Accent4" xfId="10" builtinId="42" customBuiltin="1"/>
    <cellStyle name="20% - Accent5" xfId="11" builtinId="46" customBuiltin="1"/>
    <cellStyle name="20% - Accent6" xfId="12" builtinId="50" customBuiltin="1"/>
    <cellStyle name="40% - 1. jelölőszín" xfId="13"/>
    <cellStyle name="40% - 2. jelölőszín" xfId="14"/>
    <cellStyle name="40% - 3. jelölőszín" xfId="15"/>
    <cellStyle name="40% - 4. jelölőszín" xfId="16"/>
    <cellStyle name="40% - 5. jelölőszín" xfId="17"/>
    <cellStyle name="40% - 6. jelölőszín" xfId="18"/>
    <cellStyle name="40% - Accent1" xfId="19" builtinId="31" customBuiltin="1"/>
    <cellStyle name="40% - Accent2" xfId="20" builtinId="35" customBuiltin="1"/>
    <cellStyle name="40% - Accent3" xfId="21" builtinId="39" customBuiltin="1"/>
    <cellStyle name="40% - Accent4" xfId="22" builtinId="43" customBuiltin="1"/>
    <cellStyle name="40% - Accent5" xfId="23" builtinId="47" customBuiltin="1"/>
    <cellStyle name="40% - Accent6" xfId="24" builtinId="51" customBuiltin="1"/>
    <cellStyle name="60% - 1. jelölőszín" xfId="25"/>
    <cellStyle name="60% - 2. jelölőszín" xfId="26"/>
    <cellStyle name="60% - 3. jelölőszín" xfId="27"/>
    <cellStyle name="60% - 4. jelölőszín" xfId="28"/>
    <cellStyle name="60% - 5. jelölőszín" xfId="29"/>
    <cellStyle name="60% - 6. jelölőszín" xfId="30"/>
    <cellStyle name="60% - Accent1" xfId="31" builtinId="32" customBuiltin="1"/>
    <cellStyle name="60% - Accent2" xfId="32" builtinId="36" customBuiltin="1"/>
    <cellStyle name="60% - Accent3" xfId="33" builtinId="40" customBuiltin="1"/>
    <cellStyle name="60% - Accent4" xfId="34" builtinId="44" customBuiltin="1"/>
    <cellStyle name="60% - Accent5" xfId="35" builtinId="48" customBuiltin="1"/>
    <cellStyle name="60% - Accent6" xfId="36" builtinId="52" customBuiltin="1"/>
    <cellStyle name="Accent1" xfId="37" builtinId="29" customBuiltin="1"/>
    <cellStyle name="Accent2" xfId="38" builtinId="33" customBuiltin="1"/>
    <cellStyle name="Accent3" xfId="39" builtinId="37" customBuiltin="1"/>
    <cellStyle name="Accent4" xfId="40" builtinId="41" customBuiltin="1"/>
    <cellStyle name="Accent5" xfId="41" builtinId="45" customBuiltin="1"/>
    <cellStyle name="Accent6" xfId="42" builtinId="49" customBuiltin="1"/>
    <cellStyle name="Bad" xfId="43" builtinId="27" customBuiltin="1"/>
    <cellStyle name="Bevitel" xfId="44"/>
    <cellStyle name="Calculation" xfId="45" builtinId="22" customBuiltin="1"/>
    <cellStyle name="Check Cell" xfId="46" builtinId="23" customBuiltin="1"/>
    <cellStyle name="Cím" xfId="47"/>
    <cellStyle name="Címsor 1" xfId="48"/>
    <cellStyle name="Címsor 2" xfId="49"/>
    <cellStyle name="Címsor 3" xfId="50"/>
    <cellStyle name="Címsor 4" xfId="51"/>
    <cellStyle name="Ellenőrzőcella" xfId="52"/>
    <cellStyle name="Explanatory Text" xfId="53" builtinId="53" customBuiltin="1"/>
    <cellStyle name="Figyelmeztetés" xfId="54"/>
    <cellStyle name="Good" xfId="55" builtinId="26" customBuiltin="1"/>
    <cellStyle name="Heading 1" xfId="56" builtinId="16" customBuiltin="1"/>
    <cellStyle name="Heading 2" xfId="57" builtinId="17" customBuiltin="1"/>
    <cellStyle name="Heading 3" xfId="58" builtinId="18" customBuiltin="1"/>
    <cellStyle name="Heading 4" xfId="59" builtinId="19" customBuiltin="1"/>
    <cellStyle name="Hivatkozott cella" xfId="60"/>
    <cellStyle name="Input" xfId="61" builtinId="20" customBuiltin="1"/>
    <cellStyle name="Jegyzet" xfId="62"/>
    <cellStyle name="Jelölőszín (1)" xfId="63"/>
    <cellStyle name="Jelölőszín (2)" xfId="64"/>
    <cellStyle name="Jelölőszín (3)" xfId="65"/>
    <cellStyle name="Jelölőszín (4)" xfId="66"/>
    <cellStyle name="Jelölőszín (5)" xfId="67"/>
    <cellStyle name="Jelölőszín (6)" xfId="68"/>
    <cellStyle name="Jó" xfId="69"/>
    <cellStyle name="Kimenet" xfId="70"/>
    <cellStyle name="Linked Cell" xfId="71" builtinId="24" customBuiltin="1"/>
    <cellStyle name="Magyarázó szöveg" xfId="72"/>
    <cellStyle name="Neutral" xfId="73" builtinId="28" customBuiltin="1"/>
    <cellStyle name="Normal" xfId="0" builtinId="0"/>
    <cellStyle name="Normal 2" xfId="74"/>
    <cellStyle name="Normal 3" xfId="75"/>
    <cellStyle name="Normal 3 2" xfId="93"/>
    <cellStyle name="Normal 3 3" xfId="94"/>
    <cellStyle name="Normal 3 3 2" xfId="95"/>
    <cellStyle name="Normal 3 4" xfId="92"/>
    <cellStyle name="Normal 4" xfId="85"/>
    <cellStyle name="Normal 4 2" xfId="86"/>
    <cellStyle name="Normal 5" xfId="87"/>
    <cellStyle name="Normal 5 2" xfId="88"/>
    <cellStyle name="Normal 6" xfId="89"/>
    <cellStyle name="Normal 7" xfId="91"/>
    <cellStyle name="Normal 8" xfId="96"/>
    <cellStyle name="Normal_Sheet1" xfId="90"/>
    <cellStyle name="Note" xfId="76" builtinId="10" customBuiltin="1"/>
    <cellStyle name="Összesen" xfId="77"/>
    <cellStyle name="Output" xfId="78" builtinId="21" customBuiltin="1"/>
    <cellStyle name="Rossz" xfId="79"/>
    <cellStyle name="Semleges" xfId="80"/>
    <cellStyle name="Számítás" xfId="81"/>
    <cellStyle name="Title" xfId="82" builtinId="15" customBuiltin="1"/>
    <cellStyle name="Total" xfId="83" builtinId="25" customBuiltin="1"/>
    <cellStyle name="Warning Text" xfId="8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N163"/>
  <sheetViews>
    <sheetView view="pageBreakPreview" zoomScale="76" zoomScaleNormal="85" zoomScaleSheetLayoutView="76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N17" sqref="N17"/>
    </sheetView>
  </sheetViews>
  <sheetFormatPr defaultRowHeight="18" x14ac:dyDescent="0.25"/>
  <cols>
    <col min="1" max="1" width="8.42578125" style="14" customWidth="1"/>
    <col min="2" max="2" width="52.28515625" style="14" customWidth="1"/>
    <col min="3" max="3" width="17" style="16" customWidth="1"/>
    <col min="4" max="7" width="10" style="14" customWidth="1"/>
    <col min="8" max="8" width="16.85546875" style="15" customWidth="1"/>
    <col min="9" max="12" width="17.140625" style="14" customWidth="1"/>
    <col min="13" max="13" width="17.140625" style="28" customWidth="1"/>
    <col min="14" max="14" width="17.140625" style="14" customWidth="1"/>
    <col min="15" max="16384" width="9.140625" style="14"/>
  </cols>
  <sheetData>
    <row r="1" spans="1:14" s="16" customFormat="1" ht="57.75" customHeight="1" x14ac:dyDescent="0.25">
      <c r="A1" s="57" t="s">
        <v>44</v>
      </c>
      <c r="B1" s="58"/>
      <c r="C1" s="59">
        <v>43718</v>
      </c>
      <c r="D1" s="57"/>
      <c r="E1" s="57"/>
      <c r="F1" s="57"/>
      <c r="G1" s="60" t="s">
        <v>45</v>
      </c>
      <c r="H1" s="60"/>
      <c r="M1" s="29"/>
    </row>
    <row r="2" spans="1:14" ht="31.5" customHeight="1" x14ac:dyDescent="0.2">
      <c r="A2" s="61" t="s">
        <v>64</v>
      </c>
      <c r="B2" s="62"/>
      <c r="C2" s="62"/>
      <c r="D2" s="62"/>
      <c r="E2" s="62"/>
      <c r="F2" s="62"/>
      <c r="G2" s="62"/>
      <c r="H2" s="62"/>
    </row>
    <row r="3" spans="1:14" ht="12.75" customHeight="1" thickBot="1" x14ac:dyDescent="0.25">
      <c r="A3" s="63" t="s">
        <v>38</v>
      </c>
      <c r="B3" s="64"/>
      <c r="C3" s="64"/>
      <c r="D3" s="64"/>
      <c r="E3" s="64"/>
      <c r="F3" s="64"/>
      <c r="G3" s="64"/>
      <c r="H3" s="64"/>
    </row>
    <row r="4" spans="1:14" s="23" customFormat="1" ht="38.25" customHeight="1" thickBot="1" x14ac:dyDescent="0.25">
      <c r="A4" s="65" t="s">
        <v>34</v>
      </c>
      <c r="B4" s="66"/>
      <c r="C4" s="7" t="s">
        <v>17</v>
      </c>
      <c r="D4" s="7" t="s">
        <v>8</v>
      </c>
      <c r="E4" s="7" t="s">
        <v>9</v>
      </c>
      <c r="F4" s="7" t="s">
        <v>10</v>
      </c>
      <c r="G4" s="7" t="s">
        <v>11</v>
      </c>
      <c r="H4" s="8" t="s">
        <v>55</v>
      </c>
      <c r="I4" s="1" t="s">
        <v>18</v>
      </c>
      <c r="J4" s="2" t="s">
        <v>19</v>
      </c>
      <c r="K4" s="3" t="s">
        <v>20</v>
      </c>
      <c r="L4" s="25" t="s">
        <v>42</v>
      </c>
      <c r="M4" s="25" t="s">
        <v>43</v>
      </c>
      <c r="N4" s="24" t="s">
        <v>39</v>
      </c>
    </row>
    <row r="5" spans="1:14" ht="85.5" customHeight="1" thickBot="1" x14ac:dyDescent="0.25">
      <c r="A5" s="26"/>
      <c r="B5" s="72" t="s">
        <v>21</v>
      </c>
      <c r="C5" s="30" t="s">
        <v>65</v>
      </c>
      <c r="D5" s="11">
        <f t="shared" ref="D5:D10" si="0">F5+E5</f>
        <v>550</v>
      </c>
      <c r="E5" s="12">
        <v>100</v>
      </c>
      <c r="F5" s="31">
        <v>450</v>
      </c>
      <c r="G5" s="12">
        <v>200</v>
      </c>
      <c r="H5" s="13">
        <f t="shared" ref="H5:H17" si="1">F5-G5</f>
        <v>250</v>
      </c>
      <c r="I5" s="22">
        <v>855</v>
      </c>
      <c r="J5" s="21">
        <v>250</v>
      </c>
      <c r="K5" s="20">
        <f t="shared" ref="K5:K17" si="2">H5-J5</f>
        <v>0</v>
      </c>
      <c r="L5" s="18">
        <v>0.42</v>
      </c>
      <c r="M5" s="18">
        <v>6</v>
      </c>
      <c r="N5" s="18">
        <f t="shared" ref="N5:N13" si="3">H5*24*L5*M5</f>
        <v>15120</v>
      </c>
    </row>
    <row r="6" spans="1:14" ht="85.5" customHeight="1" thickBot="1" x14ac:dyDescent="0.25">
      <c r="A6" s="27"/>
      <c r="B6" s="73"/>
      <c r="C6" s="32" t="s">
        <v>66</v>
      </c>
      <c r="D6" s="11">
        <f t="shared" si="0"/>
        <v>500</v>
      </c>
      <c r="E6" s="12">
        <v>100</v>
      </c>
      <c r="F6" s="31">
        <v>400</v>
      </c>
      <c r="G6" s="12">
        <v>200</v>
      </c>
      <c r="H6" s="13">
        <f t="shared" si="1"/>
        <v>200</v>
      </c>
      <c r="I6" s="22">
        <v>845</v>
      </c>
      <c r="J6" s="21">
        <v>200</v>
      </c>
      <c r="K6" s="20">
        <f t="shared" si="2"/>
        <v>0</v>
      </c>
      <c r="L6" s="18">
        <v>0.55000000000000004</v>
      </c>
      <c r="M6" s="18">
        <v>10</v>
      </c>
      <c r="N6" s="18">
        <f t="shared" si="3"/>
        <v>26400</v>
      </c>
    </row>
    <row r="7" spans="1:14" ht="85.5" customHeight="1" thickBot="1" x14ac:dyDescent="0.25">
      <c r="A7" s="27"/>
      <c r="B7" s="74"/>
      <c r="C7" s="30" t="s">
        <v>67</v>
      </c>
      <c r="D7" s="11">
        <f t="shared" si="0"/>
        <v>700</v>
      </c>
      <c r="E7" s="12">
        <v>100</v>
      </c>
      <c r="F7" s="31">
        <v>600</v>
      </c>
      <c r="G7" s="12">
        <v>200</v>
      </c>
      <c r="H7" s="13">
        <f t="shared" si="1"/>
        <v>400</v>
      </c>
      <c r="I7" s="22">
        <v>1095</v>
      </c>
      <c r="J7" s="21">
        <v>400</v>
      </c>
      <c r="K7" s="20">
        <f t="shared" si="2"/>
        <v>0</v>
      </c>
      <c r="L7" s="18">
        <v>0.33</v>
      </c>
      <c r="M7" s="18">
        <v>15</v>
      </c>
      <c r="N7" s="38">
        <f>H7*24*L7*M7+H7*L7</f>
        <v>47652</v>
      </c>
    </row>
    <row r="8" spans="1:14" ht="85.5" customHeight="1" thickBot="1" x14ac:dyDescent="0.25">
      <c r="A8" s="27"/>
      <c r="B8" s="72" t="s">
        <v>46</v>
      </c>
      <c r="C8" s="30" t="s">
        <v>68</v>
      </c>
      <c r="D8" s="11">
        <f t="shared" si="0"/>
        <v>100</v>
      </c>
      <c r="E8" s="12">
        <v>100</v>
      </c>
      <c r="F8" s="31">
        <v>0</v>
      </c>
      <c r="G8" s="12">
        <v>0</v>
      </c>
      <c r="H8" s="13">
        <f t="shared" si="1"/>
        <v>0</v>
      </c>
      <c r="I8" s="22">
        <v>0</v>
      </c>
      <c r="J8" s="21">
        <v>0</v>
      </c>
      <c r="K8" s="20">
        <f t="shared" si="2"/>
        <v>0</v>
      </c>
      <c r="L8" s="18">
        <v>0</v>
      </c>
      <c r="M8" s="18">
        <v>10</v>
      </c>
      <c r="N8" s="18">
        <f t="shared" si="3"/>
        <v>0</v>
      </c>
    </row>
    <row r="9" spans="1:14" ht="85.5" customHeight="1" thickBot="1" x14ac:dyDescent="0.25">
      <c r="A9" s="27"/>
      <c r="B9" s="73"/>
      <c r="C9" s="30" t="s">
        <v>69</v>
      </c>
      <c r="D9" s="11">
        <f t="shared" si="0"/>
        <v>400</v>
      </c>
      <c r="E9" s="12">
        <v>100</v>
      </c>
      <c r="F9" s="31">
        <v>300</v>
      </c>
      <c r="G9" s="12">
        <v>0</v>
      </c>
      <c r="H9" s="13">
        <f t="shared" ref="H9" si="4">F9-G9</f>
        <v>300</v>
      </c>
      <c r="I9" s="22">
        <v>549</v>
      </c>
      <c r="J9" s="21">
        <v>300</v>
      </c>
      <c r="K9" s="20">
        <f t="shared" ref="K9" si="5">H9-J9</f>
        <v>0</v>
      </c>
      <c r="L9" s="18">
        <v>0.65</v>
      </c>
      <c r="M9" s="18">
        <v>6</v>
      </c>
      <c r="N9" s="18">
        <f t="shared" ref="N9" si="6">H9*24*L9*M9</f>
        <v>28080</v>
      </c>
    </row>
    <row r="10" spans="1:14" ht="85.5" customHeight="1" thickBot="1" x14ac:dyDescent="0.25">
      <c r="A10" s="27"/>
      <c r="B10" s="74"/>
      <c r="C10" s="32" t="s">
        <v>67</v>
      </c>
      <c r="D10" s="11">
        <f t="shared" si="0"/>
        <v>300</v>
      </c>
      <c r="E10" s="12">
        <v>100</v>
      </c>
      <c r="F10" s="31">
        <v>200</v>
      </c>
      <c r="G10" s="12">
        <v>0</v>
      </c>
      <c r="H10" s="13">
        <f t="shared" si="1"/>
        <v>200</v>
      </c>
      <c r="I10" s="22">
        <v>419</v>
      </c>
      <c r="J10" s="21">
        <v>200</v>
      </c>
      <c r="K10" s="20">
        <f t="shared" si="2"/>
        <v>0</v>
      </c>
      <c r="L10" s="18">
        <v>0.7</v>
      </c>
      <c r="M10" s="18">
        <v>15</v>
      </c>
      <c r="N10" s="38">
        <f>H10*24*L10*M10+H10*L10</f>
        <v>50540</v>
      </c>
    </row>
    <row r="11" spans="1:14" ht="85.5" customHeight="1" thickBot="1" x14ac:dyDescent="0.25">
      <c r="A11" s="67"/>
      <c r="B11" s="69" t="s">
        <v>22</v>
      </c>
      <c r="C11" s="33" t="s">
        <v>70</v>
      </c>
      <c r="D11" s="10">
        <f t="shared" ref="D11:D17" si="7">E11+F11</f>
        <v>400</v>
      </c>
      <c r="E11" s="10">
        <v>100</v>
      </c>
      <c r="F11" s="34">
        <v>300</v>
      </c>
      <c r="G11" s="10">
        <v>200</v>
      </c>
      <c r="H11" s="9">
        <f t="shared" si="1"/>
        <v>100</v>
      </c>
      <c r="I11" s="22">
        <v>395</v>
      </c>
      <c r="J11" s="21">
        <v>100</v>
      </c>
      <c r="K11" s="20">
        <f t="shared" si="2"/>
        <v>0</v>
      </c>
      <c r="L11" s="19">
        <v>0.33</v>
      </c>
      <c r="M11" s="18">
        <v>9</v>
      </c>
      <c r="N11" s="18">
        <f t="shared" si="3"/>
        <v>7128</v>
      </c>
    </row>
    <row r="12" spans="1:14" ht="85.5" customHeight="1" thickBot="1" x14ac:dyDescent="0.25">
      <c r="A12" s="67"/>
      <c r="B12" s="70"/>
      <c r="C12" s="35" t="s">
        <v>71</v>
      </c>
      <c r="D12" s="10">
        <f t="shared" si="7"/>
        <v>450</v>
      </c>
      <c r="E12" s="10">
        <v>100</v>
      </c>
      <c r="F12" s="34">
        <v>350</v>
      </c>
      <c r="G12" s="10">
        <v>200</v>
      </c>
      <c r="H12" s="9">
        <f t="shared" si="1"/>
        <v>150</v>
      </c>
      <c r="I12" s="22">
        <v>485</v>
      </c>
      <c r="J12" s="21">
        <v>150</v>
      </c>
      <c r="K12" s="20">
        <f t="shared" si="2"/>
        <v>0</v>
      </c>
      <c r="L12" s="19">
        <v>0.27</v>
      </c>
      <c r="M12" s="18">
        <v>4</v>
      </c>
      <c r="N12" s="18">
        <f t="shared" si="3"/>
        <v>3888.0000000000005</v>
      </c>
    </row>
    <row r="13" spans="1:14" ht="85.5" customHeight="1" thickBot="1" x14ac:dyDescent="0.25">
      <c r="A13" s="67"/>
      <c r="B13" s="70"/>
      <c r="C13" s="33" t="s">
        <v>72</v>
      </c>
      <c r="D13" s="10">
        <f t="shared" si="7"/>
        <v>400</v>
      </c>
      <c r="E13" s="10">
        <v>100</v>
      </c>
      <c r="F13" s="34">
        <v>300</v>
      </c>
      <c r="G13" s="10">
        <v>200</v>
      </c>
      <c r="H13" s="9">
        <f t="shared" si="1"/>
        <v>100</v>
      </c>
      <c r="I13" s="22">
        <v>409</v>
      </c>
      <c r="J13" s="21">
        <v>100</v>
      </c>
      <c r="K13" s="20">
        <f t="shared" si="2"/>
        <v>0</v>
      </c>
      <c r="L13" s="19">
        <v>0.36</v>
      </c>
      <c r="M13" s="18">
        <v>12</v>
      </c>
      <c r="N13" s="18">
        <f t="shared" si="3"/>
        <v>10368</v>
      </c>
    </row>
    <row r="14" spans="1:14" ht="85.5" customHeight="1" thickBot="1" x14ac:dyDescent="0.25">
      <c r="A14" s="67"/>
      <c r="B14" s="70"/>
      <c r="C14" s="33" t="s">
        <v>73</v>
      </c>
      <c r="D14" s="10">
        <f t="shared" si="7"/>
        <v>450</v>
      </c>
      <c r="E14" s="10">
        <v>100</v>
      </c>
      <c r="F14" s="34">
        <v>350</v>
      </c>
      <c r="G14" s="10">
        <v>200</v>
      </c>
      <c r="H14" s="9">
        <f t="shared" si="1"/>
        <v>150</v>
      </c>
      <c r="I14" s="22">
        <v>490</v>
      </c>
      <c r="J14" s="21">
        <v>150</v>
      </c>
      <c r="K14" s="20">
        <f t="shared" si="2"/>
        <v>0</v>
      </c>
      <c r="L14" s="19">
        <v>0.27</v>
      </c>
      <c r="M14" s="18">
        <v>2</v>
      </c>
      <c r="N14" s="38">
        <f>H14*24*L14*M14+H14*L14</f>
        <v>1984.5000000000002</v>
      </c>
    </row>
    <row r="15" spans="1:14" ht="85.5" customHeight="1" thickBot="1" x14ac:dyDescent="0.25">
      <c r="A15" s="67"/>
      <c r="B15" s="71"/>
      <c r="C15" s="36" t="s">
        <v>74</v>
      </c>
      <c r="D15" s="10">
        <f t="shared" si="7"/>
        <v>550</v>
      </c>
      <c r="E15" s="10">
        <v>100</v>
      </c>
      <c r="F15" s="34">
        <v>450</v>
      </c>
      <c r="G15" s="10">
        <v>200</v>
      </c>
      <c r="H15" s="9">
        <f t="shared" si="1"/>
        <v>250</v>
      </c>
      <c r="I15" s="22">
        <v>555</v>
      </c>
      <c r="J15" s="21">
        <v>250</v>
      </c>
      <c r="K15" s="20">
        <f t="shared" si="2"/>
        <v>0</v>
      </c>
      <c r="L15" s="19">
        <v>0.15</v>
      </c>
      <c r="M15" s="18">
        <v>4</v>
      </c>
      <c r="N15" s="19">
        <f>H15*24*L15*M15</f>
        <v>3600</v>
      </c>
    </row>
    <row r="16" spans="1:14" ht="85.5" customHeight="1" thickBot="1" x14ac:dyDescent="0.25">
      <c r="A16" s="67"/>
      <c r="B16" s="69" t="s">
        <v>23</v>
      </c>
      <c r="C16" s="36" t="s">
        <v>68</v>
      </c>
      <c r="D16" s="10">
        <f t="shared" si="7"/>
        <v>100</v>
      </c>
      <c r="E16" s="10">
        <v>100</v>
      </c>
      <c r="F16" s="34">
        <v>0</v>
      </c>
      <c r="G16" s="10">
        <v>0</v>
      </c>
      <c r="H16" s="9">
        <f t="shared" ref="H16" si="8">F16-G16</f>
        <v>0</v>
      </c>
      <c r="I16" s="22">
        <v>0</v>
      </c>
      <c r="J16" s="21">
        <v>0</v>
      </c>
      <c r="K16" s="20">
        <f t="shared" ref="K16" si="9">H16-J16</f>
        <v>0</v>
      </c>
      <c r="L16" s="19">
        <v>0</v>
      </c>
      <c r="M16" s="18">
        <v>10</v>
      </c>
      <c r="N16" s="18">
        <f t="shared" ref="N16" si="10">H16*24*L16*M16</f>
        <v>0</v>
      </c>
    </row>
    <row r="17" spans="1:14" ht="85.5" customHeight="1" thickBot="1" x14ac:dyDescent="0.25">
      <c r="A17" s="68"/>
      <c r="B17" s="71"/>
      <c r="C17" s="36" t="s">
        <v>75</v>
      </c>
      <c r="D17" s="10">
        <f t="shared" si="7"/>
        <v>150</v>
      </c>
      <c r="E17" s="10">
        <v>100</v>
      </c>
      <c r="F17" s="34">
        <v>50</v>
      </c>
      <c r="G17" s="10">
        <v>0</v>
      </c>
      <c r="H17" s="9">
        <f t="shared" si="1"/>
        <v>50</v>
      </c>
      <c r="I17" s="22">
        <v>100</v>
      </c>
      <c r="J17" s="21">
        <v>50</v>
      </c>
      <c r="K17" s="20">
        <f t="shared" si="2"/>
        <v>0</v>
      </c>
      <c r="L17" s="19">
        <v>0.13</v>
      </c>
      <c r="M17" s="18">
        <v>21</v>
      </c>
      <c r="N17" s="38">
        <f>H17*24*L17*M17+H17*L17</f>
        <v>3282.5</v>
      </c>
    </row>
    <row r="18" spans="1:14" ht="22.5" customHeight="1" x14ac:dyDescent="0.2">
      <c r="A18" s="55"/>
      <c r="B18" s="56"/>
      <c r="C18" s="56"/>
      <c r="D18" s="56"/>
      <c r="E18" s="56"/>
      <c r="F18" s="56"/>
      <c r="G18" s="56"/>
      <c r="H18" s="56"/>
      <c r="N18" s="17">
        <f>SUM(N5:N17)</f>
        <v>198043</v>
      </c>
    </row>
    <row r="19" spans="1:14" ht="15.75" x14ac:dyDescent="0.25">
      <c r="H19" s="14"/>
    </row>
    <row r="21" spans="1:14" ht="15.75" customHeight="1" x14ac:dyDescent="0.25"/>
    <row r="34" spans="3:8" ht="15.75" customHeight="1" x14ac:dyDescent="0.2">
      <c r="C34" s="14"/>
      <c r="H34" s="14"/>
    </row>
    <row r="44" spans="3:8" ht="12.75" customHeight="1" x14ac:dyDescent="0.2">
      <c r="C44" s="14"/>
      <c r="H44" s="14"/>
    </row>
    <row r="45" spans="3:8" ht="12.75" customHeight="1" x14ac:dyDescent="0.2">
      <c r="C45" s="14"/>
      <c r="H45" s="14"/>
    </row>
    <row r="46" spans="3:8" ht="15.95" customHeight="1" x14ac:dyDescent="0.2">
      <c r="C46" s="14"/>
      <c r="H46" s="14"/>
    </row>
    <row r="47" spans="3:8" ht="15.95" customHeight="1" x14ac:dyDescent="0.2">
      <c r="C47" s="14"/>
      <c r="H47" s="14"/>
    </row>
    <row r="48" spans="3:8" ht="15.95" customHeight="1" x14ac:dyDescent="0.2">
      <c r="C48" s="14"/>
      <c r="H48" s="14"/>
    </row>
    <row r="49" spans="3:8" ht="15.95" customHeight="1" x14ac:dyDescent="0.2">
      <c r="C49" s="14"/>
      <c r="H49" s="14"/>
    </row>
    <row r="50" spans="3:8" ht="15.95" customHeight="1" x14ac:dyDescent="0.2">
      <c r="C50" s="14"/>
      <c r="H50" s="14"/>
    </row>
    <row r="52" spans="3:8" ht="15.95" customHeight="1" x14ac:dyDescent="0.2">
      <c r="C52" s="14"/>
      <c r="H52" s="14"/>
    </row>
    <row r="53" spans="3:8" ht="15.95" customHeight="1" x14ac:dyDescent="0.2">
      <c r="C53" s="14"/>
      <c r="H53" s="14"/>
    </row>
    <row r="54" spans="3:8" ht="15.95" customHeight="1" x14ac:dyDescent="0.2">
      <c r="C54" s="14"/>
      <c r="H54" s="14"/>
    </row>
    <row r="55" spans="3:8" ht="15.95" customHeight="1" x14ac:dyDescent="0.2">
      <c r="C55" s="14"/>
      <c r="H55" s="14"/>
    </row>
    <row r="56" spans="3:8" ht="15.95" customHeight="1" x14ac:dyDescent="0.2">
      <c r="C56" s="14"/>
      <c r="H56" s="14"/>
    </row>
    <row r="57" spans="3:8" ht="15.95" customHeight="1" x14ac:dyDescent="0.2">
      <c r="C57" s="14"/>
      <c r="H57" s="14"/>
    </row>
    <row r="58" spans="3:8" ht="15.95" customHeight="1" x14ac:dyDescent="0.2">
      <c r="C58" s="14"/>
      <c r="H58" s="14"/>
    </row>
    <row r="59" spans="3:8" ht="15.95" customHeight="1" x14ac:dyDescent="0.2">
      <c r="C59" s="14"/>
      <c r="H59" s="14"/>
    </row>
    <row r="60" spans="3:8" ht="15.95" customHeight="1" x14ac:dyDescent="0.2">
      <c r="C60" s="14"/>
      <c r="H60" s="14"/>
    </row>
    <row r="61" spans="3:8" ht="15.95" customHeight="1" x14ac:dyDescent="0.2">
      <c r="C61" s="14"/>
      <c r="H61" s="14"/>
    </row>
    <row r="62" spans="3:8" ht="15.95" customHeight="1" x14ac:dyDescent="0.2">
      <c r="C62" s="14"/>
      <c r="H62" s="14"/>
    </row>
    <row r="63" spans="3:8" ht="15.95" customHeight="1" x14ac:dyDescent="0.2">
      <c r="C63" s="14"/>
      <c r="H63" s="14"/>
    </row>
    <row r="64" spans="3:8" ht="15.95" customHeight="1" x14ac:dyDescent="0.2">
      <c r="C64" s="14"/>
      <c r="H64" s="14"/>
    </row>
    <row r="65" spans="3:8" ht="15.95" customHeight="1" x14ac:dyDescent="0.2">
      <c r="C65" s="14"/>
      <c r="H65" s="14"/>
    </row>
    <row r="66" spans="3:8" ht="15.95" customHeight="1" x14ac:dyDescent="0.2">
      <c r="C66" s="14"/>
      <c r="H66" s="14"/>
    </row>
    <row r="67" spans="3:8" ht="15.95" customHeight="1" x14ac:dyDescent="0.2">
      <c r="C67" s="14"/>
      <c r="H67" s="14"/>
    </row>
    <row r="68" spans="3:8" ht="15.95" customHeight="1" x14ac:dyDescent="0.2">
      <c r="C68" s="14"/>
      <c r="H68" s="14"/>
    </row>
    <row r="69" spans="3:8" ht="15.95" customHeight="1" x14ac:dyDescent="0.2">
      <c r="C69" s="14"/>
      <c r="H69" s="14"/>
    </row>
    <row r="70" spans="3:8" ht="15.95" customHeight="1" x14ac:dyDescent="0.2">
      <c r="C70" s="14"/>
      <c r="H70" s="14"/>
    </row>
    <row r="71" spans="3:8" ht="15.95" customHeight="1" x14ac:dyDescent="0.2">
      <c r="C71" s="14"/>
      <c r="H71" s="14"/>
    </row>
    <row r="72" spans="3:8" ht="15.95" customHeight="1" x14ac:dyDescent="0.2">
      <c r="C72" s="14"/>
      <c r="H72" s="14"/>
    </row>
    <row r="73" spans="3:8" ht="15.95" customHeight="1" x14ac:dyDescent="0.2">
      <c r="C73" s="14"/>
      <c r="H73" s="14"/>
    </row>
    <row r="74" spans="3:8" ht="15.95" customHeight="1" x14ac:dyDescent="0.2">
      <c r="C74" s="14"/>
      <c r="H74" s="14"/>
    </row>
    <row r="77" spans="3:8" ht="12.75" customHeight="1" x14ac:dyDescent="0.2">
      <c r="C77" s="14"/>
      <c r="H77" s="14"/>
    </row>
    <row r="78" spans="3:8" ht="12.75" customHeight="1" x14ac:dyDescent="0.2">
      <c r="C78" s="14"/>
      <c r="H78" s="14"/>
    </row>
    <row r="79" spans="3:8" ht="15.95" customHeight="1" x14ac:dyDescent="0.2">
      <c r="C79" s="14"/>
      <c r="H79" s="14"/>
    </row>
    <row r="80" spans="3:8" ht="15.95" customHeight="1" x14ac:dyDescent="0.2">
      <c r="C80" s="14"/>
      <c r="H80" s="14"/>
    </row>
    <row r="81" spans="3:8" ht="15.95" customHeight="1" x14ac:dyDescent="0.2">
      <c r="C81" s="14"/>
      <c r="H81" s="14"/>
    </row>
    <row r="82" spans="3:8" ht="15.95" customHeight="1" x14ac:dyDescent="0.2">
      <c r="C82" s="14"/>
      <c r="H82" s="14"/>
    </row>
    <row r="83" spans="3:8" ht="15.95" customHeight="1" x14ac:dyDescent="0.2">
      <c r="C83" s="14"/>
      <c r="H83" s="14"/>
    </row>
    <row r="84" spans="3:8" ht="12.75" customHeight="1" x14ac:dyDescent="0.2">
      <c r="C84" s="14"/>
      <c r="H84" s="14"/>
    </row>
    <row r="85" spans="3:8" ht="15.95" customHeight="1" x14ac:dyDescent="0.2">
      <c r="C85" s="14"/>
      <c r="H85" s="14"/>
    </row>
    <row r="86" spans="3:8" ht="15.95" customHeight="1" x14ac:dyDescent="0.2">
      <c r="C86" s="14"/>
      <c r="H86" s="14"/>
    </row>
    <row r="87" spans="3:8" ht="15.95" customHeight="1" x14ac:dyDescent="0.2">
      <c r="C87" s="14"/>
      <c r="H87" s="14"/>
    </row>
    <row r="88" spans="3:8" ht="15.95" customHeight="1" x14ac:dyDescent="0.2">
      <c r="C88" s="14"/>
      <c r="H88" s="14"/>
    </row>
    <row r="89" spans="3:8" ht="15.95" customHeight="1" x14ac:dyDescent="0.2">
      <c r="C89" s="14"/>
      <c r="H89" s="14"/>
    </row>
    <row r="90" spans="3:8" ht="15.95" customHeight="1" x14ac:dyDescent="0.2">
      <c r="C90" s="14"/>
      <c r="H90" s="14"/>
    </row>
    <row r="91" spans="3:8" ht="15.95" customHeight="1" x14ac:dyDescent="0.2">
      <c r="C91" s="14"/>
      <c r="H91" s="14"/>
    </row>
    <row r="92" spans="3:8" ht="15.95" customHeight="1" x14ac:dyDescent="0.2">
      <c r="C92" s="14"/>
      <c r="H92" s="14"/>
    </row>
    <row r="93" spans="3:8" ht="15.95" customHeight="1" x14ac:dyDescent="0.2">
      <c r="C93" s="14"/>
      <c r="H93" s="14"/>
    </row>
    <row r="94" spans="3:8" ht="15.95" customHeight="1" x14ac:dyDescent="0.2">
      <c r="C94" s="14"/>
      <c r="H94" s="14"/>
    </row>
    <row r="95" spans="3:8" ht="15.95" customHeight="1" x14ac:dyDescent="0.2">
      <c r="C95" s="14"/>
      <c r="H95" s="14"/>
    </row>
    <row r="96" spans="3:8" ht="15.95" customHeight="1" x14ac:dyDescent="0.2">
      <c r="C96" s="14"/>
      <c r="H96" s="14"/>
    </row>
    <row r="97" spans="3:8" ht="15.95" customHeight="1" x14ac:dyDescent="0.2">
      <c r="C97" s="14"/>
      <c r="H97" s="14"/>
    </row>
    <row r="98" spans="3:8" ht="15.95" customHeight="1" x14ac:dyDescent="0.2">
      <c r="C98" s="14"/>
      <c r="H98" s="14"/>
    </row>
    <row r="99" spans="3:8" ht="15.95" customHeight="1" x14ac:dyDescent="0.2">
      <c r="C99" s="14"/>
      <c r="H99" s="14"/>
    </row>
    <row r="100" spans="3:8" ht="15.95" customHeight="1" x14ac:dyDescent="0.2">
      <c r="C100" s="14"/>
      <c r="H100" s="14"/>
    </row>
    <row r="101" spans="3:8" ht="15.95" customHeight="1" x14ac:dyDescent="0.2">
      <c r="C101" s="14"/>
      <c r="H101" s="14"/>
    </row>
    <row r="102" spans="3:8" ht="15.95" customHeight="1" x14ac:dyDescent="0.2">
      <c r="C102" s="14"/>
      <c r="H102" s="14"/>
    </row>
    <row r="103" spans="3:8" ht="15.95" customHeight="1" x14ac:dyDescent="0.2">
      <c r="C103" s="14"/>
      <c r="H103" s="14"/>
    </row>
    <row r="104" spans="3:8" ht="15.95" customHeight="1" x14ac:dyDescent="0.2">
      <c r="C104" s="14"/>
      <c r="H104" s="14"/>
    </row>
    <row r="105" spans="3:8" ht="15.95" customHeight="1" x14ac:dyDescent="0.2">
      <c r="C105" s="14"/>
      <c r="H105" s="14"/>
    </row>
    <row r="106" spans="3:8" ht="15.95" customHeight="1" x14ac:dyDescent="0.2">
      <c r="C106" s="14"/>
      <c r="H106" s="14"/>
    </row>
    <row r="107" spans="3:8" ht="15.95" customHeight="1" x14ac:dyDescent="0.2">
      <c r="C107" s="14"/>
      <c r="H107" s="14"/>
    </row>
    <row r="110" spans="3:8" ht="12.75" customHeight="1" x14ac:dyDescent="0.2">
      <c r="C110" s="14"/>
      <c r="H110" s="14"/>
    </row>
    <row r="111" spans="3:8" ht="12.75" customHeight="1" x14ac:dyDescent="0.2">
      <c r="C111" s="14"/>
      <c r="H111" s="14"/>
    </row>
    <row r="112" spans="3:8" ht="15.95" customHeight="1" x14ac:dyDescent="0.2">
      <c r="C112" s="14"/>
      <c r="H112" s="14"/>
    </row>
    <row r="113" spans="3:8" ht="15.95" customHeight="1" x14ac:dyDescent="0.2">
      <c r="C113" s="14"/>
      <c r="H113" s="14"/>
    </row>
    <row r="114" spans="3:8" ht="15.95" customHeight="1" x14ac:dyDescent="0.2">
      <c r="C114" s="14"/>
      <c r="H114" s="14"/>
    </row>
    <row r="115" spans="3:8" ht="15.95" customHeight="1" x14ac:dyDescent="0.2">
      <c r="C115" s="14"/>
      <c r="H115" s="14"/>
    </row>
    <row r="116" spans="3:8" ht="15.95" customHeight="1" x14ac:dyDescent="0.2">
      <c r="C116" s="14"/>
      <c r="H116" s="14"/>
    </row>
    <row r="118" spans="3:8" ht="15.95" customHeight="1" x14ac:dyDescent="0.2">
      <c r="C118" s="14"/>
      <c r="H118" s="14"/>
    </row>
    <row r="119" spans="3:8" ht="15.95" customHeight="1" x14ac:dyDescent="0.2">
      <c r="C119" s="14"/>
      <c r="H119" s="14"/>
    </row>
    <row r="120" spans="3:8" ht="15.95" customHeight="1" x14ac:dyDescent="0.2">
      <c r="C120" s="14"/>
      <c r="H120" s="14"/>
    </row>
    <row r="121" spans="3:8" ht="15.95" customHeight="1" x14ac:dyDescent="0.2">
      <c r="C121" s="14"/>
      <c r="H121" s="14"/>
    </row>
    <row r="122" spans="3:8" ht="15.95" customHeight="1" x14ac:dyDescent="0.2">
      <c r="C122" s="14"/>
      <c r="H122" s="14"/>
    </row>
    <row r="123" spans="3:8" ht="15.95" customHeight="1" x14ac:dyDescent="0.2">
      <c r="C123" s="14"/>
      <c r="H123" s="14"/>
    </row>
    <row r="124" spans="3:8" ht="15.95" customHeight="1" x14ac:dyDescent="0.2">
      <c r="C124" s="14"/>
      <c r="H124" s="14"/>
    </row>
    <row r="125" spans="3:8" ht="15.95" customHeight="1" x14ac:dyDescent="0.2">
      <c r="C125" s="14"/>
      <c r="H125" s="14"/>
    </row>
    <row r="126" spans="3:8" ht="15.95" customHeight="1" x14ac:dyDescent="0.2">
      <c r="C126" s="14"/>
      <c r="H126" s="14"/>
    </row>
    <row r="127" spans="3:8" ht="15.95" customHeight="1" x14ac:dyDescent="0.2">
      <c r="C127" s="14"/>
      <c r="H127" s="14"/>
    </row>
    <row r="128" spans="3:8" ht="15.95" customHeight="1" x14ac:dyDescent="0.2">
      <c r="C128" s="14"/>
      <c r="H128" s="14"/>
    </row>
    <row r="129" spans="3:8" ht="15.95" customHeight="1" x14ac:dyDescent="0.2">
      <c r="C129" s="14"/>
      <c r="H129" s="14"/>
    </row>
    <row r="130" spans="3:8" ht="15.95" customHeight="1" x14ac:dyDescent="0.2">
      <c r="C130" s="14"/>
      <c r="H130" s="14"/>
    </row>
    <row r="131" spans="3:8" ht="15.95" customHeight="1" x14ac:dyDescent="0.2">
      <c r="C131" s="14"/>
      <c r="H131" s="14"/>
    </row>
    <row r="132" spans="3:8" ht="15.95" customHeight="1" x14ac:dyDescent="0.2">
      <c r="C132" s="14"/>
      <c r="H132" s="14"/>
    </row>
    <row r="133" spans="3:8" ht="15.95" customHeight="1" x14ac:dyDescent="0.2">
      <c r="C133" s="14"/>
      <c r="H133" s="14"/>
    </row>
    <row r="134" spans="3:8" ht="15.95" customHeight="1" x14ac:dyDescent="0.2">
      <c r="C134" s="14"/>
      <c r="H134" s="14"/>
    </row>
    <row r="135" spans="3:8" ht="15.95" customHeight="1" x14ac:dyDescent="0.2">
      <c r="C135" s="14"/>
      <c r="H135" s="14"/>
    </row>
    <row r="136" spans="3:8" ht="15.95" customHeight="1" x14ac:dyDescent="0.2">
      <c r="C136" s="14"/>
      <c r="H136" s="14"/>
    </row>
    <row r="137" spans="3:8" ht="15.95" customHeight="1" x14ac:dyDescent="0.2">
      <c r="C137" s="14"/>
      <c r="H137" s="14"/>
    </row>
    <row r="138" spans="3:8" ht="15.95" customHeight="1" x14ac:dyDescent="0.2">
      <c r="C138" s="14"/>
      <c r="H138" s="14"/>
    </row>
    <row r="139" spans="3:8" ht="15.95" customHeight="1" x14ac:dyDescent="0.2">
      <c r="C139" s="14"/>
      <c r="H139" s="14"/>
    </row>
    <row r="140" spans="3:8" ht="15.95" customHeight="1" x14ac:dyDescent="0.2">
      <c r="C140" s="14"/>
      <c r="H140" s="14"/>
    </row>
    <row r="143" spans="3:8" ht="26.25" customHeight="1" x14ac:dyDescent="0.2">
      <c r="C143" s="14"/>
      <c r="H143" s="14"/>
    </row>
    <row r="146" spans="3:8" ht="27" customHeight="1" x14ac:dyDescent="0.2">
      <c r="C146" s="14"/>
      <c r="H146" s="14"/>
    </row>
    <row r="147" spans="3:8" ht="24.75" customHeight="1" x14ac:dyDescent="0.2">
      <c r="C147" s="14"/>
      <c r="H147" s="14"/>
    </row>
    <row r="148" spans="3:8" ht="25.5" customHeight="1" x14ac:dyDescent="0.2">
      <c r="C148" s="14"/>
      <c r="H148" s="14"/>
    </row>
    <row r="149" spans="3:8" ht="25.5" customHeight="1" x14ac:dyDescent="0.2">
      <c r="C149" s="14"/>
      <c r="H149" s="14"/>
    </row>
    <row r="154" spans="3:8" ht="12.75" customHeight="1" x14ac:dyDescent="0.2">
      <c r="C154" s="14"/>
      <c r="H154" s="14"/>
    </row>
    <row r="163" spans="3:8" ht="12.75" x14ac:dyDescent="0.2">
      <c r="C163" s="14"/>
      <c r="H163" s="14"/>
    </row>
  </sheetData>
  <mergeCells count="12">
    <mergeCell ref="A18:H18"/>
    <mergeCell ref="A1:B1"/>
    <mergeCell ref="C1:F1"/>
    <mergeCell ref="G1:H1"/>
    <mergeCell ref="A2:H2"/>
    <mergeCell ref="A3:H3"/>
    <mergeCell ref="A4:B4"/>
    <mergeCell ref="A11:A17"/>
    <mergeCell ref="B11:B15"/>
    <mergeCell ref="B8:B10"/>
    <mergeCell ref="B16:B17"/>
    <mergeCell ref="B5:B7"/>
  </mergeCells>
  <pageMargins left="0.7" right="0.7" top="0.75" bottom="0.75" header="0.3" footer="0.3"/>
  <pageSetup paperSize="9" scale="66" orientation="portrait" horizontalDpi="300" verticalDpi="300" r:id="rId1"/>
  <colBreaks count="1" manualBreakCount="1">
    <brk id="8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F37"/>
  <sheetViews>
    <sheetView tabSelected="1" zoomScale="75" zoomScaleNormal="75" workbookViewId="0">
      <pane ySplit="4" topLeftCell="A5" activePane="bottomLeft" state="frozen"/>
      <selection pane="bottomLeft" activeCell="F21" sqref="F21"/>
    </sheetView>
  </sheetViews>
  <sheetFormatPr defaultRowHeight="12.75" x14ac:dyDescent="0.2"/>
  <cols>
    <col min="1" max="120" width="20.7109375" customWidth="1"/>
  </cols>
  <sheetData>
    <row r="1" spans="1:32" x14ac:dyDescent="0.2">
      <c r="A1" s="76" t="s">
        <v>65</v>
      </c>
      <c r="B1" s="76"/>
      <c r="C1" s="76"/>
      <c r="D1" s="76"/>
      <c r="E1" s="76" t="s">
        <v>76</v>
      </c>
      <c r="F1" s="76"/>
      <c r="G1" s="76"/>
      <c r="H1" s="76"/>
      <c r="I1" s="76" t="s">
        <v>77</v>
      </c>
      <c r="J1" s="76"/>
      <c r="K1" s="76"/>
      <c r="L1" s="76"/>
      <c r="M1" s="76" t="s">
        <v>78</v>
      </c>
      <c r="N1" s="76"/>
      <c r="O1" s="76"/>
      <c r="P1" s="76"/>
      <c r="Q1" s="76" t="s">
        <v>79</v>
      </c>
      <c r="R1" s="76"/>
      <c r="S1" s="76"/>
      <c r="T1" s="76"/>
      <c r="U1" s="76" t="s">
        <v>80</v>
      </c>
      <c r="V1" s="76"/>
      <c r="W1" s="76"/>
      <c r="X1" s="76"/>
      <c r="Y1" s="76" t="s">
        <v>73</v>
      </c>
      <c r="Z1" s="76"/>
      <c r="AA1" s="76"/>
      <c r="AB1" s="76"/>
      <c r="AC1" s="76" t="s">
        <v>74</v>
      </c>
      <c r="AD1" s="76"/>
      <c r="AE1" s="76"/>
      <c r="AF1" s="76"/>
    </row>
    <row r="2" spans="1:32" x14ac:dyDescent="0.2">
      <c r="A2" s="75">
        <v>6</v>
      </c>
      <c r="B2" s="75"/>
      <c r="C2" s="75"/>
      <c r="D2" s="75"/>
      <c r="E2" s="75">
        <v>3</v>
      </c>
      <c r="F2" s="75"/>
      <c r="G2" s="75"/>
      <c r="H2" s="75"/>
      <c r="I2" s="75">
        <v>1</v>
      </c>
      <c r="J2" s="75"/>
      <c r="K2" s="75"/>
      <c r="L2" s="75"/>
      <c r="M2" s="75">
        <v>3</v>
      </c>
      <c r="N2" s="75"/>
      <c r="O2" s="75"/>
      <c r="P2" s="75"/>
      <c r="Q2" s="75">
        <v>3</v>
      </c>
      <c r="R2" s="75"/>
      <c r="S2" s="75"/>
      <c r="T2" s="75"/>
      <c r="U2" s="75">
        <v>9</v>
      </c>
      <c r="V2" s="75"/>
      <c r="W2" s="75"/>
      <c r="X2" s="75"/>
      <c r="Y2" s="75">
        <v>2</v>
      </c>
      <c r="Z2" s="75"/>
      <c r="AA2" s="75"/>
      <c r="AB2" s="75"/>
      <c r="AC2" s="75">
        <v>4</v>
      </c>
      <c r="AD2" s="75"/>
      <c r="AE2" s="75"/>
      <c r="AF2" s="75"/>
    </row>
    <row r="3" spans="1:32" ht="35.1" customHeight="1" x14ac:dyDescent="0.2">
      <c r="A3" s="82" t="s">
        <v>81</v>
      </c>
      <c r="B3" s="82"/>
      <c r="C3" s="82"/>
      <c r="D3" s="82"/>
      <c r="E3" s="82" t="s">
        <v>82</v>
      </c>
      <c r="F3" s="82"/>
      <c r="G3" s="82"/>
      <c r="H3" s="82"/>
      <c r="I3" s="82" t="s">
        <v>83</v>
      </c>
      <c r="J3" s="82"/>
      <c r="K3" s="82"/>
      <c r="L3" s="82"/>
      <c r="M3" s="82" t="s">
        <v>84</v>
      </c>
      <c r="N3" s="82"/>
      <c r="O3" s="82"/>
      <c r="P3" s="82"/>
      <c r="Q3" s="82" t="s">
        <v>85</v>
      </c>
      <c r="R3" s="82"/>
      <c r="S3" s="82"/>
      <c r="T3" s="82"/>
      <c r="U3" s="82" t="s">
        <v>86</v>
      </c>
      <c r="V3" s="82"/>
      <c r="W3" s="82"/>
      <c r="X3" s="82"/>
      <c r="Y3" s="82" t="s">
        <v>87</v>
      </c>
      <c r="Z3" s="82"/>
      <c r="AA3" s="82"/>
      <c r="AB3" s="82"/>
      <c r="AC3" s="82" t="s">
        <v>88</v>
      </c>
      <c r="AD3" s="82"/>
      <c r="AE3" s="82"/>
      <c r="AF3" s="82"/>
    </row>
    <row r="4" spans="1:32" x14ac:dyDescent="0.2">
      <c r="A4" s="83" t="s">
        <v>0</v>
      </c>
      <c r="B4" s="83"/>
      <c r="C4" s="50" t="s">
        <v>13</v>
      </c>
      <c r="D4" s="50" t="s">
        <v>14</v>
      </c>
      <c r="E4" s="83" t="s">
        <v>0</v>
      </c>
      <c r="F4" s="83"/>
      <c r="G4" s="50" t="s">
        <v>13</v>
      </c>
      <c r="H4" s="50" t="s">
        <v>14</v>
      </c>
      <c r="I4" s="83" t="s">
        <v>0</v>
      </c>
      <c r="J4" s="83"/>
      <c r="K4" s="50" t="s">
        <v>13</v>
      </c>
      <c r="L4" s="50" t="s">
        <v>14</v>
      </c>
      <c r="M4" s="83" t="s">
        <v>0</v>
      </c>
      <c r="N4" s="83"/>
      <c r="O4" s="50" t="s">
        <v>13</v>
      </c>
      <c r="P4" s="50" t="s">
        <v>14</v>
      </c>
      <c r="Q4" s="83" t="s">
        <v>0</v>
      </c>
      <c r="R4" s="83"/>
      <c r="S4" s="50" t="s">
        <v>13</v>
      </c>
      <c r="T4" s="50" t="s">
        <v>14</v>
      </c>
      <c r="U4" s="83" t="s">
        <v>0</v>
      </c>
      <c r="V4" s="83"/>
      <c r="W4" s="50" t="s">
        <v>13</v>
      </c>
      <c r="X4" s="50" t="s">
        <v>14</v>
      </c>
      <c r="Y4" s="83" t="s">
        <v>0</v>
      </c>
      <c r="Z4" s="83"/>
      <c r="AA4" s="50" t="s">
        <v>13</v>
      </c>
      <c r="AB4" s="50" t="s">
        <v>14</v>
      </c>
      <c r="AC4" s="83" t="s">
        <v>0</v>
      </c>
      <c r="AD4" s="83"/>
      <c r="AE4" s="50" t="s">
        <v>13</v>
      </c>
      <c r="AF4" s="50" t="s">
        <v>14</v>
      </c>
    </row>
    <row r="5" spans="1:32" x14ac:dyDescent="0.2">
      <c r="A5" s="51" t="s">
        <v>15</v>
      </c>
      <c r="B5" s="52" t="s">
        <v>16</v>
      </c>
      <c r="C5" s="51" t="s">
        <v>1</v>
      </c>
      <c r="D5" s="51" t="s">
        <v>2</v>
      </c>
      <c r="E5" s="51" t="s">
        <v>15</v>
      </c>
      <c r="F5" s="52" t="s">
        <v>16</v>
      </c>
      <c r="G5" s="51" t="s">
        <v>1</v>
      </c>
      <c r="H5" s="51" t="s">
        <v>2</v>
      </c>
      <c r="I5" s="51" t="s">
        <v>15</v>
      </c>
      <c r="J5" s="52" t="s">
        <v>16</v>
      </c>
      <c r="K5" s="51" t="s">
        <v>1</v>
      </c>
      <c r="L5" s="51" t="s">
        <v>2</v>
      </c>
      <c r="M5" s="51" t="s">
        <v>15</v>
      </c>
      <c r="N5" s="52" t="s">
        <v>16</v>
      </c>
      <c r="O5" s="51" t="s">
        <v>1</v>
      </c>
      <c r="P5" s="51" t="s">
        <v>2</v>
      </c>
      <c r="Q5" s="51" t="s">
        <v>15</v>
      </c>
      <c r="R5" s="52" t="s">
        <v>16</v>
      </c>
      <c r="S5" s="51" t="s">
        <v>1</v>
      </c>
      <c r="T5" s="51" t="s">
        <v>2</v>
      </c>
      <c r="U5" s="51" t="s">
        <v>15</v>
      </c>
      <c r="V5" s="52" t="s">
        <v>16</v>
      </c>
      <c r="W5" s="51" t="s">
        <v>1</v>
      </c>
      <c r="X5" s="51" t="s">
        <v>2</v>
      </c>
      <c r="Y5" s="51" t="s">
        <v>15</v>
      </c>
      <c r="Z5" s="52" t="s">
        <v>16</v>
      </c>
      <c r="AA5" s="51" t="s">
        <v>1</v>
      </c>
      <c r="AB5" s="51" t="s">
        <v>2</v>
      </c>
      <c r="AC5" s="51" t="s">
        <v>15</v>
      </c>
      <c r="AD5" s="52" t="s">
        <v>16</v>
      </c>
      <c r="AE5" s="51" t="s">
        <v>1</v>
      </c>
      <c r="AF5" s="51" t="s">
        <v>2</v>
      </c>
    </row>
    <row r="6" spans="1:32" x14ac:dyDescent="0.2">
      <c r="A6" s="53" t="s">
        <v>24</v>
      </c>
      <c r="B6" s="54" t="s">
        <v>25</v>
      </c>
      <c r="C6" s="82" t="s">
        <v>59</v>
      </c>
      <c r="D6" s="82"/>
      <c r="E6" s="53" t="s">
        <v>24</v>
      </c>
      <c r="F6" s="54" t="s">
        <v>25</v>
      </c>
      <c r="G6" s="82" t="s">
        <v>63</v>
      </c>
      <c r="H6" s="82"/>
      <c r="I6" s="53" t="s">
        <v>24</v>
      </c>
      <c r="J6" s="54" t="s">
        <v>25</v>
      </c>
      <c r="K6" s="82" t="s">
        <v>63</v>
      </c>
      <c r="L6" s="82"/>
      <c r="M6" s="53" t="s">
        <v>24</v>
      </c>
      <c r="N6" s="54" t="s">
        <v>25</v>
      </c>
      <c r="O6" s="82" t="s">
        <v>63</v>
      </c>
      <c r="P6" s="82"/>
      <c r="Q6" s="53" t="s">
        <v>24</v>
      </c>
      <c r="R6" s="54" t="s">
        <v>25</v>
      </c>
      <c r="S6" s="82" t="s">
        <v>63</v>
      </c>
      <c r="T6" s="82"/>
      <c r="U6" s="53" t="s">
        <v>24</v>
      </c>
      <c r="V6" s="54" t="s">
        <v>25</v>
      </c>
      <c r="W6" s="82" t="s">
        <v>90</v>
      </c>
      <c r="X6" s="82"/>
      <c r="Y6" s="53" t="s">
        <v>24</v>
      </c>
      <c r="Z6" s="54" t="s">
        <v>25</v>
      </c>
      <c r="AA6" s="82" t="s">
        <v>90</v>
      </c>
      <c r="AB6" s="82"/>
      <c r="AC6" s="53" t="s">
        <v>24</v>
      </c>
      <c r="AD6" s="54" t="s">
        <v>25</v>
      </c>
      <c r="AE6" s="82" t="s">
        <v>90</v>
      </c>
      <c r="AF6" s="82"/>
    </row>
    <row r="7" spans="1:32" ht="25.5" x14ac:dyDescent="0.2">
      <c r="A7" s="41" t="s">
        <v>3</v>
      </c>
      <c r="B7" s="41" t="s">
        <v>53</v>
      </c>
      <c r="C7" s="41">
        <v>75</v>
      </c>
      <c r="D7" s="78"/>
      <c r="E7" s="41" t="s">
        <v>3</v>
      </c>
      <c r="F7" s="41" t="s">
        <v>53</v>
      </c>
      <c r="G7" s="41">
        <v>69</v>
      </c>
      <c r="H7" s="78"/>
      <c r="I7" s="41" t="s">
        <v>3</v>
      </c>
      <c r="J7" s="41" t="s">
        <v>53</v>
      </c>
      <c r="K7" s="41">
        <v>69</v>
      </c>
      <c r="L7" s="78"/>
      <c r="M7" s="41" t="s">
        <v>3</v>
      </c>
      <c r="N7" s="41" t="s">
        <v>53</v>
      </c>
      <c r="O7" s="41">
        <v>69</v>
      </c>
      <c r="P7" s="78"/>
      <c r="Q7" s="41" t="s">
        <v>3</v>
      </c>
      <c r="R7" s="41" t="s">
        <v>53</v>
      </c>
      <c r="S7" s="41">
        <v>69</v>
      </c>
      <c r="T7" s="78"/>
      <c r="U7" s="41" t="s">
        <v>3</v>
      </c>
      <c r="V7" s="41" t="s">
        <v>53</v>
      </c>
      <c r="W7" s="41">
        <v>99</v>
      </c>
      <c r="X7" s="78"/>
      <c r="Y7" s="41" t="s">
        <v>3</v>
      </c>
      <c r="Z7" s="41" t="s">
        <v>53</v>
      </c>
      <c r="AA7" s="41">
        <v>99</v>
      </c>
      <c r="AB7" s="78"/>
      <c r="AC7" s="41" t="s">
        <v>3</v>
      </c>
      <c r="AD7" s="41" t="s">
        <v>53</v>
      </c>
      <c r="AE7" s="41">
        <v>99</v>
      </c>
      <c r="AF7" s="78"/>
    </row>
    <row r="8" spans="1:32" x14ac:dyDescent="0.2">
      <c r="A8" s="41" t="s">
        <v>4</v>
      </c>
      <c r="B8" s="41" t="s">
        <v>5</v>
      </c>
      <c r="C8" s="41">
        <v>40</v>
      </c>
      <c r="D8" s="78"/>
      <c r="E8" s="41" t="s">
        <v>4</v>
      </c>
      <c r="F8" s="41" t="s">
        <v>5</v>
      </c>
      <c r="G8" s="41">
        <v>31</v>
      </c>
      <c r="H8" s="78"/>
      <c r="I8" s="41" t="s">
        <v>4</v>
      </c>
      <c r="J8" s="41" t="s">
        <v>5</v>
      </c>
      <c r="K8" s="41">
        <v>31</v>
      </c>
      <c r="L8" s="78"/>
      <c r="M8" s="41" t="s">
        <v>4</v>
      </c>
      <c r="N8" s="41" t="s">
        <v>5</v>
      </c>
      <c r="O8" s="41">
        <v>31</v>
      </c>
      <c r="P8" s="78"/>
      <c r="Q8" s="41" t="s">
        <v>4</v>
      </c>
      <c r="R8" s="41" t="s">
        <v>5</v>
      </c>
      <c r="S8" s="41">
        <v>31</v>
      </c>
      <c r="T8" s="78"/>
      <c r="U8" s="41" t="s">
        <v>4</v>
      </c>
      <c r="V8" s="41" t="s">
        <v>5</v>
      </c>
      <c r="W8" s="41">
        <v>70</v>
      </c>
      <c r="X8" s="78"/>
      <c r="Y8" s="41" t="s">
        <v>4</v>
      </c>
      <c r="Z8" s="41" t="s">
        <v>5</v>
      </c>
      <c r="AA8" s="41">
        <v>70</v>
      </c>
      <c r="AB8" s="78"/>
      <c r="AC8" s="41" t="s">
        <v>4</v>
      </c>
      <c r="AD8" s="41" t="s">
        <v>5</v>
      </c>
      <c r="AE8" s="41">
        <v>70</v>
      </c>
      <c r="AF8" s="78"/>
    </row>
    <row r="9" spans="1:32" x14ac:dyDescent="0.2">
      <c r="A9" s="41" t="s">
        <v>7</v>
      </c>
      <c r="B9" s="41" t="s">
        <v>6</v>
      </c>
      <c r="C9" s="41">
        <v>20</v>
      </c>
      <c r="D9" s="78"/>
      <c r="E9" s="42" t="s">
        <v>7</v>
      </c>
      <c r="F9" s="42" t="s">
        <v>6</v>
      </c>
      <c r="G9" s="42">
        <v>0</v>
      </c>
      <c r="H9" s="78"/>
      <c r="I9" s="42" t="s">
        <v>7</v>
      </c>
      <c r="J9" s="42" t="s">
        <v>6</v>
      </c>
      <c r="K9" s="42">
        <v>0</v>
      </c>
      <c r="L9" s="78"/>
      <c r="M9" s="42" t="s">
        <v>7</v>
      </c>
      <c r="N9" s="42" t="s">
        <v>6</v>
      </c>
      <c r="O9" s="42">
        <v>0</v>
      </c>
      <c r="P9" s="78"/>
      <c r="Q9" s="42" t="s">
        <v>7</v>
      </c>
      <c r="R9" s="42" t="s">
        <v>6</v>
      </c>
      <c r="S9" s="42">
        <v>0</v>
      </c>
      <c r="T9" s="78"/>
      <c r="U9" s="41" t="s">
        <v>7</v>
      </c>
      <c r="V9" s="41" t="s">
        <v>6</v>
      </c>
      <c r="W9" s="41">
        <v>35</v>
      </c>
      <c r="X9" s="78"/>
      <c r="Y9" s="41" t="s">
        <v>7</v>
      </c>
      <c r="Z9" s="41" t="s">
        <v>6</v>
      </c>
      <c r="AA9" s="41">
        <v>35</v>
      </c>
      <c r="AB9" s="78"/>
      <c r="AC9" s="41" t="s">
        <v>7</v>
      </c>
      <c r="AD9" s="41" t="s">
        <v>6</v>
      </c>
      <c r="AE9" s="41">
        <v>35</v>
      </c>
      <c r="AF9" s="78"/>
    </row>
    <row r="10" spans="1:32" x14ac:dyDescent="0.2">
      <c r="A10" s="41" t="s">
        <v>32</v>
      </c>
      <c r="B10" s="41" t="s">
        <v>33</v>
      </c>
      <c r="C10" s="41">
        <v>55</v>
      </c>
      <c r="D10" s="78"/>
      <c r="E10" s="41" t="s">
        <v>32</v>
      </c>
      <c r="F10" s="41" t="s">
        <v>33</v>
      </c>
      <c r="G10" s="41">
        <v>40</v>
      </c>
      <c r="H10" s="78"/>
      <c r="I10" s="41" t="s">
        <v>32</v>
      </c>
      <c r="J10" s="41" t="s">
        <v>33</v>
      </c>
      <c r="K10" s="41">
        <v>40</v>
      </c>
      <c r="L10" s="78"/>
      <c r="M10" s="41" t="s">
        <v>32</v>
      </c>
      <c r="N10" s="41" t="s">
        <v>33</v>
      </c>
      <c r="O10" s="41">
        <v>40</v>
      </c>
      <c r="P10" s="78"/>
      <c r="Q10" s="41" t="s">
        <v>32</v>
      </c>
      <c r="R10" s="41" t="s">
        <v>33</v>
      </c>
      <c r="S10" s="41">
        <v>40</v>
      </c>
      <c r="T10" s="78"/>
      <c r="U10" s="41" t="s">
        <v>32</v>
      </c>
      <c r="V10" s="41" t="s">
        <v>33</v>
      </c>
      <c r="W10" s="41">
        <v>48</v>
      </c>
      <c r="X10" s="78"/>
      <c r="Y10" s="41" t="s">
        <v>32</v>
      </c>
      <c r="Z10" s="41" t="s">
        <v>33</v>
      </c>
      <c r="AA10" s="41">
        <v>48</v>
      </c>
      <c r="AB10" s="78"/>
      <c r="AC10" s="41" t="s">
        <v>32</v>
      </c>
      <c r="AD10" s="41" t="s">
        <v>33</v>
      </c>
      <c r="AE10" s="41">
        <v>48</v>
      </c>
      <c r="AF10" s="78"/>
    </row>
    <row r="11" spans="1:32" ht="38.25" x14ac:dyDescent="0.2">
      <c r="A11" s="41" t="s">
        <v>37</v>
      </c>
      <c r="B11" s="41" t="s">
        <v>51</v>
      </c>
      <c r="C11" s="41">
        <v>60</v>
      </c>
      <c r="D11" s="78"/>
      <c r="E11" s="4" t="s">
        <v>37</v>
      </c>
      <c r="F11" s="4" t="s">
        <v>51</v>
      </c>
      <c r="G11" s="4">
        <v>60</v>
      </c>
      <c r="H11" s="78"/>
      <c r="I11" s="4" t="s">
        <v>37</v>
      </c>
      <c r="J11" s="4" t="s">
        <v>51</v>
      </c>
      <c r="K11" s="4">
        <v>60</v>
      </c>
      <c r="L11" s="78"/>
      <c r="M11" s="4" t="s">
        <v>37</v>
      </c>
      <c r="N11" s="4" t="s">
        <v>51</v>
      </c>
      <c r="O11" s="4">
        <v>60</v>
      </c>
      <c r="P11" s="78"/>
      <c r="Q11" s="4" t="s">
        <v>37</v>
      </c>
      <c r="R11" s="4" t="s">
        <v>51</v>
      </c>
      <c r="S11" s="4">
        <v>60</v>
      </c>
      <c r="T11" s="78"/>
      <c r="U11" s="41" t="s">
        <v>37</v>
      </c>
      <c r="V11" s="41" t="s">
        <v>51</v>
      </c>
      <c r="W11" s="41">
        <v>70</v>
      </c>
      <c r="X11" s="78"/>
      <c r="Y11" s="41" t="s">
        <v>37</v>
      </c>
      <c r="Z11" s="41" t="s">
        <v>51</v>
      </c>
      <c r="AA11" s="41">
        <v>70</v>
      </c>
      <c r="AB11" s="78"/>
      <c r="AC11" s="41" t="s">
        <v>37</v>
      </c>
      <c r="AD11" s="41" t="s">
        <v>51</v>
      </c>
      <c r="AE11" s="41">
        <v>70</v>
      </c>
      <c r="AF11" s="78"/>
    </row>
    <row r="12" spans="1:32" x14ac:dyDescent="0.2">
      <c r="A12" s="39" t="s">
        <v>12</v>
      </c>
      <c r="B12" s="39" t="s">
        <v>54</v>
      </c>
      <c r="C12" s="39">
        <v>0</v>
      </c>
      <c r="D12" s="78"/>
      <c r="E12" s="39" t="s">
        <v>12</v>
      </c>
      <c r="F12" s="39" t="s">
        <v>54</v>
      </c>
      <c r="G12" s="39">
        <v>0</v>
      </c>
      <c r="H12" s="78"/>
      <c r="I12" s="39" t="s">
        <v>12</v>
      </c>
      <c r="J12" s="39" t="s">
        <v>54</v>
      </c>
      <c r="K12" s="39">
        <v>0</v>
      </c>
      <c r="L12" s="78"/>
      <c r="M12" s="39" t="s">
        <v>12</v>
      </c>
      <c r="N12" s="39" t="s">
        <v>54</v>
      </c>
      <c r="O12" s="39">
        <v>0</v>
      </c>
      <c r="P12" s="78"/>
      <c r="Q12" s="39" t="s">
        <v>12</v>
      </c>
      <c r="R12" s="39" t="s">
        <v>54</v>
      </c>
      <c r="S12" s="39">
        <v>0</v>
      </c>
      <c r="T12" s="78"/>
      <c r="U12" s="41" t="s">
        <v>12</v>
      </c>
      <c r="V12" s="41" t="s">
        <v>54</v>
      </c>
      <c r="W12" s="41">
        <v>3</v>
      </c>
      <c r="X12" s="78"/>
      <c r="Y12" s="41" t="s">
        <v>12</v>
      </c>
      <c r="Z12" s="41" t="s">
        <v>54</v>
      </c>
      <c r="AA12" s="41">
        <v>3</v>
      </c>
      <c r="AB12" s="78"/>
      <c r="AC12" s="41" t="s">
        <v>12</v>
      </c>
      <c r="AD12" s="41" t="s">
        <v>54</v>
      </c>
      <c r="AE12" s="41">
        <v>3</v>
      </c>
      <c r="AF12" s="78"/>
    </row>
    <row r="13" spans="1:32" x14ac:dyDescent="0.2">
      <c r="A13" s="39" t="s">
        <v>36</v>
      </c>
      <c r="B13" s="39" t="s">
        <v>49</v>
      </c>
      <c r="C13" s="39">
        <v>0</v>
      </c>
      <c r="D13" s="78"/>
      <c r="E13" s="39" t="s">
        <v>36</v>
      </c>
      <c r="F13" s="39" t="s">
        <v>49</v>
      </c>
      <c r="G13" s="39">
        <v>0</v>
      </c>
      <c r="H13" s="78"/>
      <c r="I13" s="39" t="s">
        <v>36</v>
      </c>
      <c r="J13" s="39" t="s">
        <v>49</v>
      </c>
      <c r="K13" s="39">
        <v>0</v>
      </c>
      <c r="L13" s="78"/>
      <c r="M13" s="39" t="s">
        <v>36</v>
      </c>
      <c r="N13" s="39" t="s">
        <v>49</v>
      </c>
      <c r="O13" s="39">
        <v>0</v>
      </c>
      <c r="P13" s="78"/>
      <c r="Q13" s="39" t="s">
        <v>36</v>
      </c>
      <c r="R13" s="39" t="s">
        <v>49</v>
      </c>
      <c r="S13" s="39">
        <v>0</v>
      </c>
      <c r="T13" s="78"/>
      <c r="U13" s="41" t="s">
        <v>36</v>
      </c>
      <c r="V13" s="41" t="s">
        <v>49</v>
      </c>
      <c r="W13" s="41">
        <v>75</v>
      </c>
      <c r="X13" s="78"/>
      <c r="Y13" s="41" t="s">
        <v>36</v>
      </c>
      <c r="Z13" s="41" t="s">
        <v>49</v>
      </c>
      <c r="AA13" s="41">
        <v>75</v>
      </c>
      <c r="AB13" s="78"/>
      <c r="AC13" s="41" t="s">
        <v>36</v>
      </c>
      <c r="AD13" s="41" t="s">
        <v>49</v>
      </c>
      <c r="AE13" s="41">
        <v>75</v>
      </c>
      <c r="AF13" s="78"/>
    </row>
    <row r="14" spans="1:32" x14ac:dyDescent="0.2">
      <c r="A14" s="84" t="s">
        <v>31</v>
      </c>
      <c r="B14" s="84"/>
      <c r="C14" s="43">
        <f>SUM(C7:C13)</f>
        <v>250</v>
      </c>
      <c r="D14" s="5">
        <v>0.42</v>
      </c>
      <c r="E14" s="84" t="s">
        <v>31</v>
      </c>
      <c r="F14" s="84"/>
      <c r="G14" s="43">
        <f>SUM(G7:G13)</f>
        <v>200</v>
      </c>
      <c r="H14" s="5">
        <v>0.55000000000000004</v>
      </c>
      <c r="I14" s="84" t="s">
        <v>31</v>
      </c>
      <c r="J14" s="84"/>
      <c r="K14" s="43">
        <f>SUM(K7:K13)</f>
        <v>200</v>
      </c>
      <c r="L14" s="5">
        <v>0.55000000000000004</v>
      </c>
      <c r="M14" s="84" t="s">
        <v>31</v>
      </c>
      <c r="N14" s="84"/>
      <c r="O14" s="43">
        <f>SUM(O7:O13)</f>
        <v>200</v>
      </c>
      <c r="P14" s="5">
        <v>0.55000000000000004</v>
      </c>
      <c r="Q14" s="84" t="s">
        <v>31</v>
      </c>
      <c r="R14" s="84"/>
      <c r="S14" s="43">
        <f>SUM(S7:S13)</f>
        <v>200</v>
      </c>
      <c r="T14" s="5">
        <v>0.55000000000000004</v>
      </c>
      <c r="U14" s="84" t="s">
        <v>31</v>
      </c>
      <c r="V14" s="84"/>
      <c r="W14" s="43">
        <f>SUM(W7:W13)</f>
        <v>400</v>
      </c>
      <c r="X14" s="5">
        <v>0.33</v>
      </c>
      <c r="Y14" s="84" t="s">
        <v>31</v>
      </c>
      <c r="Z14" s="84"/>
      <c r="AA14" s="43">
        <f>SUM(AA7:AA13)</f>
        <v>400</v>
      </c>
      <c r="AB14" s="5">
        <v>0.33</v>
      </c>
      <c r="AC14" s="84" t="s">
        <v>31</v>
      </c>
      <c r="AD14" s="84"/>
      <c r="AE14" s="43">
        <f>SUM(AE7:AE13)</f>
        <v>400</v>
      </c>
      <c r="AF14" s="5">
        <v>0.33</v>
      </c>
    </row>
    <row r="15" spans="1:32" x14ac:dyDescent="0.2">
      <c r="A15" s="44" t="s">
        <v>24</v>
      </c>
      <c r="B15" s="45" t="s">
        <v>26</v>
      </c>
      <c r="C15" s="85" t="s">
        <v>58</v>
      </c>
      <c r="D15" s="85"/>
      <c r="E15" s="44" t="s">
        <v>24</v>
      </c>
      <c r="F15" s="45" t="s">
        <v>26</v>
      </c>
      <c r="G15" s="85" t="s">
        <v>58</v>
      </c>
      <c r="H15" s="85"/>
      <c r="I15" s="44" t="s">
        <v>24</v>
      </c>
      <c r="J15" s="45" t="s">
        <v>26</v>
      </c>
      <c r="K15" s="85" t="s">
        <v>57</v>
      </c>
      <c r="L15" s="85"/>
      <c r="M15" s="44" t="s">
        <v>24</v>
      </c>
      <c r="N15" s="45" t="s">
        <v>26</v>
      </c>
      <c r="O15" s="85" t="s">
        <v>57</v>
      </c>
      <c r="P15" s="85"/>
      <c r="Q15" s="44" t="s">
        <v>24</v>
      </c>
      <c r="R15" s="45" t="s">
        <v>26</v>
      </c>
      <c r="S15" s="85" t="s">
        <v>58</v>
      </c>
      <c r="T15" s="85"/>
      <c r="U15" s="44" t="s">
        <v>24</v>
      </c>
      <c r="V15" s="45" t="s">
        <v>26</v>
      </c>
      <c r="W15" s="85" t="s">
        <v>58</v>
      </c>
      <c r="X15" s="85"/>
      <c r="Y15" s="44" t="s">
        <v>24</v>
      </c>
      <c r="Z15" s="45" t="s">
        <v>26</v>
      </c>
      <c r="AA15" s="85" t="s">
        <v>57</v>
      </c>
      <c r="AB15" s="85"/>
      <c r="AC15" s="44" t="s">
        <v>24</v>
      </c>
      <c r="AD15" s="45" t="s">
        <v>26</v>
      </c>
      <c r="AE15" s="85" t="s">
        <v>59</v>
      </c>
      <c r="AF15" s="85"/>
    </row>
    <row r="16" spans="1:32" x14ac:dyDescent="0.2">
      <c r="A16" s="41" t="s">
        <v>52</v>
      </c>
      <c r="B16" s="41" t="s">
        <v>47</v>
      </c>
      <c r="C16" s="41">
        <v>10</v>
      </c>
      <c r="D16" s="77"/>
      <c r="E16" s="41" t="s">
        <v>52</v>
      </c>
      <c r="F16" s="41" t="s">
        <v>47</v>
      </c>
      <c r="G16" s="41">
        <v>10</v>
      </c>
      <c r="H16" s="77"/>
      <c r="I16" s="41" t="s">
        <v>52</v>
      </c>
      <c r="J16" s="41" t="s">
        <v>47</v>
      </c>
      <c r="K16" s="41">
        <v>10</v>
      </c>
      <c r="L16" s="77"/>
      <c r="M16" s="41" t="s">
        <v>52</v>
      </c>
      <c r="N16" s="41" t="s">
        <v>47</v>
      </c>
      <c r="O16" s="41">
        <v>10</v>
      </c>
      <c r="P16" s="77"/>
      <c r="Q16" s="41" t="s">
        <v>52</v>
      </c>
      <c r="R16" s="41" t="s">
        <v>47</v>
      </c>
      <c r="S16" s="41">
        <v>10</v>
      </c>
      <c r="T16" s="77"/>
      <c r="U16" s="41" t="s">
        <v>52</v>
      </c>
      <c r="V16" s="41" t="s">
        <v>47</v>
      </c>
      <c r="W16" s="41">
        <v>10</v>
      </c>
      <c r="X16" s="77"/>
      <c r="Y16" s="41" t="s">
        <v>52</v>
      </c>
      <c r="Z16" s="41" t="s">
        <v>47</v>
      </c>
      <c r="AA16" s="41">
        <v>10</v>
      </c>
      <c r="AB16" s="77"/>
      <c r="AC16" s="41" t="s">
        <v>52</v>
      </c>
      <c r="AD16" s="41" t="s">
        <v>47</v>
      </c>
      <c r="AE16" s="41">
        <v>10</v>
      </c>
      <c r="AF16" s="77"/>
    </row>
    <row r="17" spans="1:32" ht="25.5" x14ac:dyDescent="0.2">
      <c r="A17" s="41" t="s">
        <v>3</v>
      </c>
      <c r="B17" s="41" t="s">
        <v>53</v>
      </c>
      <c r="C17" s="41">
        <v>14</v>
      </c>
      <c r="D17" s="77"/>
      <c r="E17" s="41" t="s">
        <v>3</v>
      </c>
      <c r="F17" s="41" t="s">
        <v>53</v>
      </c>
      <c r="G17" s="41">
        <v>14</v>
      </c>
      <c r="H17" s="77"/>
      <c r="I17" s="41" t="s">
        <v>3</v>
      </c>
      <c r="J17" s="41" t="s">
        <v>53</v>
      </c>
      <c r="K17" s="41">
        <v>19</v>
      </c>
      <c r="L17" s="77"/>
      <c r="M17" s="41" t="s">
        <v>3</v>
      </c>
      <c r="N17" s="41" t="s">
        <v>53</v>
      </c>
      <c r="O17" s="41">
        <v>19</v>
      </c>
      <c r="P17" s="77"/>
      <c r="Q17" s="41" t="s">
        <v>3</v>
      </c>
      <c r="R17" s="41" t="s">
        <v>53</v>
      </c>
      <c r="S17" s="41">
        <v>14</v>
      </c>
      <c r="T17" s="77"/>
      <c r="U17" s="41" t="s">
        <v>3</v>
      </c>
      <c r="V17" s="41" t="s">
        <v>53</v>
      </c>
      <c r="W17" s="41">
        <v>14</v>
      </c>
      <c r="X17" s="77"/>
      <c r="Y17" s="41" t="s">
        <v>3</v>
      </c>
      <c r="Z17" s="41" t="s">
        <v>53</v>
      </c>
      <c r="AA17" s="41">
        <v>19</v>
      </c>
      <c r="AB17" s="77"/>
      <c r="AC17" s="41" t="s">
        <v>3</v>
      </c>
      <c r="AD17" s="41" t="s">
        <v>53</v>
      </c>
      <c r="AE17" s="41">
        <v>34</v>
      </c>
      <c r="AF17" s="77"/>
    </row>
    <row r="18" spans="1:32" x14ac:dyDescent="0.2">
      <c r="A18" s="41" t="s">
        <v>4</v>
      </c>
      <c r="B18" s="41" t="s">
        <v>5</v>
      </c>
      <c r="C18" s="41">
        <v>10</v>
      </c>
      <c r="D18" s="77"/>
      <c r="E18" s="41" t="s">
        <v>4</v>
      </c>
      <c r="F18" s="41" t="s">
        <v>5</v>
      </c>
      <c r="G18" s="41">
        <v>10</v>
      </c>
      <c r="H18" s="77"/>
      <c r="I18" s="41" t="s">
        <v>4</v>
      </c>
      <c r="J18" s="41" t="s">
        <v>5</v>
      </c>
      <c r="K18" s="41">
        <v>20</v>
      </c>
      <c r="L18" s="77"/>
      <c r="M18" s="41" t="s">
        <v>4</v>
      </c>
      <c r="N18" s="41" t="s">
        <v>5</v>
      </c>
      <c r="O18" s="41">
        <v>20</v>
      </c>
      <c r="P18" s="77"/>
      <c r="Q18" s="41" t="s">
        <v>4</v>
      </c>
      <c r="R18" s="41" t="s">
        <v>5</v>
      </c>
      <c r="S18" s="41">
        <v>3</v>
      </c>
      <c r="T18" s="77"/>
      <c r="U18" s="41" t="s">
        <v>4</v>
      </c>
      <c r="V18" s="41" t="s">
        <v>5</v>
      </c>
      <c r="W18" s="41">
        <v>3</v>
      </c>
      <c r="X18" s="77"/>
      <c r="Y18" s="41" t="s">
        <v>4</v>
      </c>
      <c r="Z18" s="41" t="s">
        <v>5</v>
      </c>
      <c r="AA18" s="41">
        <v>25</v>
      </c>
      <c r="AB18" s="77"/>
      <c r="AC18" s="41" t="s">
        <v>4</v>
      </c>
      <c r="AD18" s="41" t="s">
        <v>5</v>
      </c>
      <c r="AE18" s="41">
        <v>70</v>
      </c>
      <c r="AF18" s="77"/>
    </row>
    <row r="19" spans="1:32" x14ac:dyDescent="0.2">
      <c r="A19" s="41" t="s">
        <v>12</v>
      </c>
      <c r="B19" s="41" t="s">
        <v>54</v>
      </c>
      <c r="C19" s="41">
        <v>11</v>
      </c>
      <c r="D19" s="77"/>
      <c r="E19" s="41" t="s">
        <v>12</v>
      </c>
      <c r="F19" s="41" t="s">
        <v>54</v>
      </c>
      <c r="G19" s="41">
        <v>11</v>
      </c>
      <c r="H19" s="77"/>
      <c r="I19" s="41" t="s">
        <v>12</v>
      </c>
      <c r="J19" s="41" t="s">
        <v>54</v>
      </c>
      <c r="K19" s="41">
        <v>11</v>
      </c>
      <c r="L19" s="77"/>
      <c r="M19" s="41" t="s">
        <v>12</v>
      </c>
      <c r="N19" s="41" t="s">
        <v>54</v>
      </c>
      <c r="O19" s="41">
        <v>11</v>
      </c>
      <c r="P19" s="77"/>
      <c r="Q19" s="41" t="s">
        <v>12</v>
      </c>
      <c r="R19" s="41" t="s">
        <v>54</v>
      </c>
      <c r="S19" s="41">
        <v>11</v>
      </c>
      <c r="T19" s="77"/>
      <c r="U19" s="41" t="s">
        <v>12</v>
      </c>
      <c r="V19" s="41" t="s">
        <v>54</v>
      </c>
      <c r="W19" s="41">
        <v>11</v>
      </c>
      <c r="X19" s="77"/>
      <c r="Y19" s="41" t="s">
        <v>12</v>
      </c>
      <c r="Z19" s="41" t="s">
        <v>54</v>
      </c>
      <c r="AA19" s="41">
        <v>11</v>
      </c>
      <c r="AB19" s="77"/>
      <c r="AC19" s="41" t="s">
        <v>12</v>
      </c>
      <c r="AD19" s="41" t="s">
        <v>54</v>
      </c>
      <c r="AE19" s="41">
        <v>11</v>
      </c>
      <c r="AF19" s="77"/>
    </row>
    <row r="20" spans="1:32" x14ac:dyDescent="0.2">
      <c r="A20" s="42" t="s">
        <v>7</v>
      </c>
      <c r="B20" s="42" t="s">
        <v>6</v>
      </c>
      <c r="C20" s="42">
        <v>0</v>
      </c>
      <c r="D20" s="77"/>
      <c r="E20" s="42" t="s">
        <v>7</v>
      </c>
      <c r="F20" s="42" t="s">
        <v>6</v>
      </c>
      <c r="G20" s="42">
        <v>0</v>
      </c>
      <c r="H20" s="77"/>
      <c r="I20" s="42" t="s">
        <v>7</v>
      </c>
      <c r="J20" s="42" t="s">
        <v>6</v>
      </c>
      <c r="K20" s="42">
        <v>0</v>
      </c>
      <c r="L20" s="77"/>
      <c r="M20" s="42" t="s">
        <v>7</v>
      </c>
      <c r="N20" s="42" t="s">
        <v>6</v>
      </c>
      <c r="O20" s="42">
        <v>0</v>
      </c>
      <c r="P20" s="77"/>
      <c r="Q20" s="42" t="s">
        <v>7</v>
      </c>
      <c r="R20" s="42" t="s">
        <v>6</v>
      </c>
      <c r="S20" s="42">
        <v>0</v>
      </c>
      <c r="T20" s="77"/>
      <c r="U20" s="42" t="s">
        <v>7</v>
      </c>
      <c r="V20" s="42" t="s">
        <v>6</v>
      </c>
      <c r="W20" s="42">
        <v>0</v>
      </c>
      <c r="X20" s="77"/>
      <c r="Y20" s="42" t="s">
        <v>7</v>
      </c>
      <c r="Z20" s="42" t="s">
        <v>6</v>
      </c>
      <c r="AA20" s="42">
        <v>0</v>
      </c>
      <c r="AB20" s="77"/>
      <c r="AC20" s="41" t="s">
        <v>7</v>
      </c>
      <c r="AD20" s="41" t="s">
        <v>6</v>
      </c>
      <c r="AE20" s="41">
        <v>20</v>
      </c>
      <c r="AF20" s="77"/>
    </row>
    <row r="21" spans="1:32" x14ac:dyDescent="0.2">
      <c r="A21" s="41" t="s">
        <v>32</v>
      </c>
      <c r="B21" s="41" t="s">
        <v>33</v>
      </c>
      <c r="C21" s="41">
        <v>45</v>
      </c>
      <c r="D21" s="77"/>
      <c r="E21" s="41" t="s">
        <v>32</v>
      </c>
      <c r="F21" s="41" t="s">
        <v>33</v>
      </c>
      <c r="G21" s="41">
        <v>45</v>
      </c>
      <c r="H21" s="77"/>
      <c r="I21" s="41" t="s">
        <v>32</v>
      </c>
      <c r="J21" s="41" t="s">
        <v>33</v>
      </c>
      <c r="K21" s="41">
        <v>50</v>
      </c>
      <c r="L21" s="77"/>
      <c r="M21" s="41" t="s">
        <v>32</v>
      </c>
      <c r="N21" s="41" t="s">
        <v>33</v>
      </c>
      <c r="O21" s="41">
        <v>50</v>
      </c>
      <c r="P21" s="77"/>
      <c r="Q21" s="41" t="s">
        <v>32</v>
      </c>
      <c r="R21" s="41" t="s">
        <v>33</v>
      </c>
      <c r="S21" s="41">
        <v>44</v>
      </c>
      <c r="T21" s="77"/>
      <c r="U21" s="41" t="s">
        <v>32</v>
      </c>
      <c r="V21" s="41" t="s">
        <v>33</v>
      </c>
      <c r="W21" s="41">
        <v>44</v>
      </c>
      <c r="X21" s="77"/>
      <c r="Y21" s="41" t="s">
        <v>32</v>
      </c>
      <c r="Z21" s="41" t="s">
        <v>33</v>
      </c>
      <c r="AA21" s="41">
        <v>50</v>
      </c>
      <c r="AB21" s="77"/>
      <c r="AC21" s="41" t="s">
        <v>32</v>
      </c>
      <c r="AD21" s="41" t="s">
        <v>33</v>
      </c>
      <c r="AE21" s="41">
        <v>55</v>
      </c>
      <c r="AF21" s="77"/>
    </row>
    <row r="22" spans="1:32" ht="38.25" x14ac:dyDescent="0.2">
      <c r="A22" s="4" t="s">
        <v>37</v>
      </c>
      <c r="B22" s="4" t="s">
        <v>51</v>
      </c>
      <c r="C22" s="4">
        <v>10</v>
      </c>
      <c r="D22" s="77"/>
      <c r="E22" s="4" t="s">
        <v>37</v>
      </c>
      <c r="F22" s="4" t="s">
        <v>51</v>
      </c>
      <c r="G22" s="4">
        <v>10</v>
      </c>
      <c r="H22" s="77"/>
      <c r="I22" s="41" t="s">
        <v>37</v>
      </c>
      <c r="J22" s="41" t="s">
        <v>51</v>
      </c>
      <c r="K22" s="41">
        <v>20</v>
      </c>
      <c r="L22" s="77"/>
      <c r="M22" s="41" t="s">
        <v>37</v>
      </c>
      <c r="N22" s="41" t="s">
        <v>51</v>
      </c>
      <c r="O22" s="41">
        <v>20</v>
      </c>
      <c r="P22" s="77"/>
      <c r="Q22" s="41" t="s">
        <v>37</v>
      </c>
      <c r="R22" s="41" t="s">
        <v>51</v>
      </c>
      <c r="S22" s="41">
        <v>10</v>
      </c>
      <c r="T22" s="77"/>
      <c r="U22" s="41" t="s">
        <v>37</v>
      </c>
      <c r="V22" s="41" t="s">
        <v>51</v>
      </c>
      <c r="W22" s="41">
        <v>10</v>
      </c>
      <c r="X22" s="77"/>
      <c r="Y22" s="41" t="s">
        <v>37</v>
      </c>
      <c r="Z22" s="41" t="s">
        <v>51</v>
      </c>
      <c r="AA22" s="41">
        <v>15</v>
      </c>
      <c r="AB22" s="77"/>
      <c r="AC22" s="41" t="s">
        <v>37</v>
      </c>
      <c r="AD22" s="41" t="s">
        <v>51</v>
      </c>
      <c r="AE22" s="41">
        <v>30</v>
      </c>
      <c r="AF22" s="77"/>
    </row>
    <row r="23" spans="1:32" ht="38.25" x14ac:dyDescent="0.2">
      <c r="A23" s="39" t="s">
        <v>35</v>
      </c>
      <c r="B23" s="39" t="s">
        <v>50</v>
      </c>
      <c r="C23" s="39">
        <v>0</v>
      </c>
      <c r="D23" s="77"/>
      <c r="E23" s="39" t="s">
        <v>35</v>
      </c>
      <c r="F23" s="39" t="s">
        <v>50</v>
      </c>
      <c r="G23" s="39">
        <v>0</v>
      </c>
      <c r="H23" s="77"/>
      <c r="I23" s="41" t="s">
        <v>35</v>
      </c>
      <c r="J23" s="41" t="s">
        <v>50</v>
      </c>
      <c r="K23" s="41">
        <v>10</v>
      </c>
      <c r="L23" s="77"/>
      <c r="M23" s="41" t="s">
        <v>35</v>
      </c>
      <c r="N23" s="41" t="s">
        <v>50</v>
      </c>
      <c r="O23" s="41">
        <v>10</v>
      </c>
      <c r="P23" s="77"/>
      <c r="Q23" s="4" t="s">
        <v>35</v>
      </c>
      <c r="R23" s="4" t="s">
        <v>50</v>
      </c>
      <c r="S23" s="4">
        <v>8</v>
      </c>
      <c r="T23" s="77"/>
      <c r="U23" s="4" t="s">
        <v>35</v>
      </c>
      <c r="V23" s="4" t="s">
        <v>50</v>
      </c>
      <c r="W23" s="4">
        <v>8</v>
      </c>
      <c r="X23" s="77"/>
      <c r="Y23" s="41" t="s">
        <v>35</v>
      </c>
      <c r="Z23" s="41" t="s">
        <v>50</v>
      </c>
      <c r="AA23" s="41">
        <v>10</v>
      </c>
      <c r="AB23" s="77"/>
      <c r="AC23" s="42" t="s">
        <v>35</v>
      </c>
      <c r="AD23" s="42" t="s">
        <v>50</v>
      </c>
      <c r="AE23" s="42">
        <v>0</v>
      </c>
      <c r="AF23" s="77"/>
    </row>
    <row r="24" spans="1:32" x14ac:dyDescent="0.2">
      <c r="A24" s="39" t="s">
        <v>36</v>
      </c>
      <c r="B24" s="39" t="s">
        <v>49</v>
      </c>
      <c r="C24" s="39">
        <v>0</v>
      </c>
      <c r="D24" s="77"/>
      <c r="E24" s="39" t="s">
        <v>36</v>
      </c>
      <c r="F24" s="39" t="s">
        <v>49</v>
      </c>
      <c r="G24" s="39">
        <v>0</v>
      </c>
      <c r="H24" s="77"/>
      <c r="I24" s="4" t="s">
        <v>36</v>
      </c>
      <c r="J24" s="4" t="s">
        <v>49</v>
      </c>
      <c r="K24" s="4">
        <v>10</v>
      </c>
      <c r="L24" s="77"/>
      <c r="M24" s="4" t="s">
        <v>36</v>
      </c>
      <c r="N24" s="4" t="s">
        <v>49</v>
      </c>
      <c r="O24" s="4">
        <v>10</v>
      </c>
      <c r="P24" s="77"/>
      <c r="Q24" s="39" t="s">
        <v>36</v>
      </c>
      <c r="R24" s="39" t="s">
        <v>49</v>
      </c>
      <c r="S24" s="39">
        <v>0</v>
      </c>
      <c r="T24" s="77"/>
      <c r="U24" s="39" t="s">
        <v>36</v>
      </c>
      <c r="V24" s="39" t="s">
        <v>49</v>
      </c>
      <c r="W24" s="39">
        <v>0</v>
      </c>
      <c r="X24" s="77"/>
      <c r="Y24" s="4" t="s">
        <v>36</v>
      </c>
      <c r="Z24" s="4" t="s">
        <v>49</v>
      </c>
      <c r="AA24" s="4">
        <v>10</v>
      </c>
      <c r="AB24" s="77"/>
      <c r="AC24" s="4" t="s">
        <v>36</v>
      </c>
      <c r="AD24" s="4" t="s">
        <v>49</v>
      </c>
      <c r="AE24" s="4">
        <v>20</v>
      </c>
      <c r="AF24" s="77"/>
    </row>
    <row r="25" spans="1:32" x14ac:dyDescent="0.2">
      <c r="A25" s="84" t="s">
        <v>31</v>
      </c>
      <c r="B25" s="84"/>
      <c r="C25" s="43">
        <f>SUM(C16:C24)</f>
        <v>100</v>
      </c>
      <c r="D25" s="5">
        <v>0.33</v>
      </c>
      <c r="E25" s="84" t="s">
        <v>31</v>
      </c>
      <c r="F25" s="84"/>
      <c r="G25" s="43">
        <f>SUM(G16:G24)</f>
        <v>100</v>
      </c>
      <c r="H25" s="5">
        <v>0.33</v>
      </c>
      <c r="I25" s="84" t="s">
        <v>31</v>
      </c>
      <c r="J25" s="84"/>
      <c r="K25" s="43">
        <f>SUM(K16:K24)</f>
        <v>150</v>
      </c>
      <c r="L25" s="5">
        <v>0.27</v>
      </c>
      <c r="M25" s="84" t="s">
        <v>31</v>
      </c>
      <c r="N25" s="84"/>
      <c r="O25" s="43">
        <f>SUM(O16:O24)</f>
        <v>150</v>
      </c>
      <c r="P25" s="5">
        <v>0.27</v>
      </c>
      <c r="Q25" s="84" t="s">
        <v>31</v>
      </c>
      <c r="R25" s="84"/>
      <c r="S25" s="43">
        <f>SUM(S16:S24)</f>
        <v>100</v>
      </c>
      <c r="T25" s="5">
        <v>0.36</v>
      </c>
      <c r="U25" s="84" t="s">
        <v>31</v>
      </c>
      <c r="V25" s="84"/>
      <c r="W25" s="43">
        <f>SUM(W16:W24)</f>
        <v>100</v>
      </c>
      <c r="X25" s="5">
        <v>0.36</v>
      </c>
      <c r="Y25" s="84" t="s">
        <v>31</v>
      </c>
      <c r="Z25" s="84"/>
      <c r="AA25" s="43">
        <f>SUM(AA16:AA24)</f>
        <v>150</v>
      </c>
      <c r="AB25" s="5">
        <v>0.27</v>
      </c>
      <c r="AC25" s="84" t="s">
        <v>31</v>
      </c>
      <c r="AD25" s="84"/>
      <c r="AE25" s="43">
        <f>SUM(AE16:AE24)</f>
        <v>250</v>
      </c>
      <c r="AF25" s="5">
        <v>0.15</v>
      </c>
    </row>
    <row r="26" spans="1:32" x14ac:dyDescent="0.2">
      <c r="A26" s="46" t="s">
        <v>27</v>
      </c>
      <c r="B26" s="47" t="s">
        <v>41</v>
      </c>
      <c r="C26" s="86" t="s">
        <v>60</v>
      </c>
      <c r="D26" s="86"/>
      <c r="E26" s="46" t="s">
        <v>27</v>
      </c>
      <c r="F26" s="47" t="s">
        <v>41</v>
      </c>
      <c r="G26" s="86" t="s">
        <v>60</v>
      </c>
      <c r="H26" s="86"/>
      <c r="I26" s="46" t="s">
        <v>27</v>
      </c>
      <c r="J26" s="47" t="s">
        <v>41</v>
      </c>
      <c r="K26" s="86" t="s">
        <v>60</v>
      </c>
      <c r="L26" s="86"/>
      <c r="M26" s="46" t="s">
        <v>27</v>
      </c>
      <c r="N26" s="47" t="s">
        <v>41</v>
      </c>
      <c r="O26" s="86" t="s">
        <v>56</v>
      </c>
      <c r="P26" s="86"/>
      <c r="Q26" s="46" t="s">
        <v>27</v>
      </c>
      <c r="R26" s="47" t="s">
        <v>41</v>
      </c>
      <c r="S26" s="86" t="s">
        <v>56</v>
      </c>
      <c r="T26" s="86"/>
      <c r="U26" s="46" t="s">
        <v>27</v>
      </c>
      <c r="V26" s="47" t="s">
        <v>41</v>
      </c>
      <c r="W26" s="86" t="s">
        <v>63</v>
      </c>
      <c r="X26" s="86"/>
      <c r="Y26" s="46" t="s">
        <v>27</v>
      </c>
      <c r="Z26" s="47" t="s">
        <v>41</v>
      </c>
      <c r="AA26" s="86" t="s">
        <v>63</v>
      </c>
      <c r="AB26" s="86"/>
      <c r="AC26" s="46" t="s">
        <v>27</v>
      </c>
      <c r="AD26" s="47" t="s">
        <v>41</v>
      </c>
      <c r="AE26" s="86" t="s">
        <v>63</v>
      </c>
      <c r="AF26" s="86"/>
    </row>
    <row r="27" spans="1:32" x14ac:dyDescent="0.2">
      <c r="A27" s="39" t="s">
        <v>30</v>
      </c>
      <c r="B27" s="39" t="s">
        <v>48</v>
      </c>
      <c r="C27" s="39">
        <v>0</v>
      </c>
      <c r="D27" s="79"/>
      <c r="E27" s="39" t="s">
        <v>30</v>
      </c>
      <c r="F27" s="39" t="s">
        <v>48</v>
      </c>
      <c r="G27" s="39">
        <v>0</v>
      </c>
      <c r="H27" s="79"/>
      <c r="I27" s="39" t="s">
        <v>30</v>
      </c>
      <c r="J27" s="39" t="s">
        <v>48</v>
      </c>
      <c r="K27" s="39">
        <v>0</v>
      </c>
      <c r="L27" s="79"/>
      <c r="M27" s="41" t="s">
        <v>30</v>
      </c>
      <c r="N27" s="41" t="s">
        <v>48</v>
      </c>
      <c r="O27" s="41">
        <v>20</v>
      </c>
      <c r="P27" s="79"/>
      <c r="Q27" s="41" t="s">
        <v>30</v>
      </c>
      <c r="R27" s="41" t="s">
        <v>48</v>
      </c>
      <c r="S27" s="41">
        <v>20</v>
      </c>
      <c r="T27" s="79"/>
      <c r="U27" s="41" t="s">
        <v>30</v>
      </c>
      <c r="V27" s="41" t="s">
        <v>48</v>
      </c>
      <c r="W27" s="41">
        <v>10</v>
      </c>
      <c r="X27" s="79"/>
      <c r="Y27" s="41" t="s">
        <v>30</v>
      </c>
      <c r="Z27" s="41" t="s">
        <v>48</v>
      </c>
      <c r="AA27" s="41">
        <v>10</v>
      </c>
      <c r="AB27" s="79"/>
      <c r="AC27" s="41" t="s">
        <v>30</v>
      </c>
      <c r="AD27" s="41" t="s">
        <v>48</v>
      </c>
      <c r="AE27" s="41">
        <v>10</v>
      </c>
      <c r="AF27" s="79"/>
    </row>
    <row r="28" spans="1:32" x14ac:dyDescent="0.2">
      <c r="A28" s="39" t="s">
        <v>29</v>
      </c>
      <c r="B28" s="39" t="s">
        <v>28</v>
      </c>
      <c r="C28" s="39">
        <v>0</v>
      </c>
      <c r="D28" s="79"/>
      <c r="E28" s="39" t="s">
        <v>29</v>
      </c>
      <c r="F28" s="39" t="s">
        <v>28</v>
      </c>
      <c r="G28" s="39">
        <v>0</v>
      </c>
      <c r="H28" s="79"/>
      <c r="I28" s="39" t="s">
        <v>29</v>
      </c>
      <c r="J28" s="39" t="s">
        <v>28</v>
      </c>
      <c r="K28" s="39">
        <v>0</v>
      </c>
      <c r="L28" s="79"/>
      <c r="M28" s="41" t="s">
        <v>29</v>
      </c>
      <c r="N28" s="41" t="s">
        <v>28</v>
      </c>
      <c r="O28" s="41">
        <v>120</v>
      </c>
      <c r="P28" s="79"/>
      <c r="Q28" s="41" t="s">
        <v>29</v>
      </c>
      <c r="R28" s="41" t="s">
        <v>28</v>
      </c>
      <c r="S28" s="41">
        <v>120</v>
      </c>
      <c r="T28" s="79"/>
      <c r="U28" s="41" t="s">
        <v>29</v>
      </c>
      <c r="V28" s="41" t="s">
        <v>28</v>
      </c>
      <c r="W28" s="41">
        <v>70</v>
      </c>
      <c r="X28" s="79"/>
      <c r="Y28" s="41" t="s">
        <v>29</v>
      </c>
      <c r="Z28" s="41" t="s">
        <v>28</v>
      </c>
      <c r="AA28" s="41">
        <v>70</v>
      </c>
      <c r="AB28" s="79"/>
      <c r="AC28" s="41" t="s">
        <v>29</v>
      </c>
      <c r="AD28" s="41" t="s">
        <v>28</v>
      </c>
      <c r="AE28" s="41">
        <v>70</v>
      </c>
      <c r="AF28" s="79"/>
    </row>
    <row r="29" spans="1:32" x14ac:dyDescent="0.2">
      <c r="A29" s="39" t="s">
        <v>4</v>
      </c>
      <c r="B29" s="39" t="s">
        <v>5</v>
      </c>
      <c r="C29" s="39">
        <v>0</v>
      </c>
      <c r="D29" s="79"/>
      <c r="E29" s="39" t="s">
        <v>4</v>
      </c>
      <c r="F29" s="39" t="s">
        <v>5</v>
      </c>
      <c r="G29" s="39">
        <v>0</v>
      </c>
      <c r="H29" s="79"/>
      <c r="I29" s="39" t="s">
        <v>4</v>
      </c>
      <c r="J29" s="39" t="s">
        <v>5</v>
      </c>
      <c r="K29" s="39">
        <v>0</v>
      </c>
      <c r="L29" s="79"/>
      <c r="M29" s="41" t="s">
        <v>4</v>
      </c>
      <c r="N29" s="41" t="s">
        <v>5</v>
      </c>
      <c r="O29" s="41">
        <v>50</v>
      </c>
      <c r="P29" s="79"/>
      <c r="Q29" s="41" t="s">
        <v>4</v>
      </c>
      <c r="R29" s="41" t="s">
        <v>5</v>
      </c>
      <c r="S29" s="41">
        <v>50</v>
      </c>
      <c r="T29" s="79"/>
      <c r="U29" s="41" t="s">
        <v>4</v>
      </c>
      <c r="V29" s="41" t="s">
        <v>5</v>
      </c>
      <c r="W29" s="41">
        <v>40</v>
      </c>
      <c r="X29" s="79"/>
      <c r="Y29" s="41" t="s">
        <v>4</v>
      </c>
      <c r="Z29" s="41" t="s">
        <v>5</v>
      </c>
      <c r="AA29" s="41">
        <v>40</v>
      </c>
      <c r="AB29" s="79"/>
      <c r="AC29" s="41" t="s">
        <v>4</v>
      </c>
      <c r="AD29" s="41" t="s">
        <v>5</v>
      </c>
      <c r="AE29" s="41">
        <v>40</v>
      </c>
      <c r="AF29" s="79"/>
    </row>
    <row r="30" spans="1:32" x14ac:dyDescent="0.2">
      <c r="A30" s="39" t="s">
        <v>61</v>
      </c>
      <c r="B30" s="39" t="s">
        <v>62</v>
      </c>
      <c r="C30" s="39">
        <v>0</v>
      </c>
      <c r="D30" s="79"/>
      <c r="E30" s="39" t="s">
        <v>61</v>
      </c>
      <c r="F30" s="39" t="s">
        <v>62</v>
      </c>
      <c r="G30" s="39">
        <v>0</v>
      </c>
      <c r="H30" s="79"/>
      <c r="I30" s="39" t="s">
        <v>61</v>
      </c>
      <c r="J30" s="39" t="s">
        <v>62</v>
      </c>
      <c r="K30" s="39">
        <v>0</v>
      </c>
      <c r="L30" s="79"/>
      <c r="M30" s="41" t="s">
        <v>61</v>
      </c>
      <c r="N30" s="41" t="s">
        <v>62</v>
      </c>
      <c r="O30" s="41">
        <v>110</v>
      </c>
      <c r="P30" s="79"/>
      <c r="Q30" s="41" t="s">
        <v>61</v>
      </c>
      <c r="R30" s="41" t="s">
        <v>62</v>
      </c>
      <c r="S30" s="41">
        <v>110</v>
      </c>
      <c r="T30" s="79"/>
      <c r="U30" s="41" t="s">
        <v>61</v>
      </c>
      <c r="V30" s="41" t="s">
        <v>62</v>
      </c>
      <c r="W30" s="41">
        <v>80</v>
      </c>
      <c r="X30" s="79"/>
      <c r="Y30" s="41" t="s">
        <v>61</v>
      </c>
      <c r="Z30" s="41" t="s">
        <v>62</v>
      </c>
      <c r="AA30" s="41">
        <v>80</v>
      </c>
      <c r="AB30" s="79"/>
      <c r="AC30" s="41" t="s">
        <v>61</v>
      </c>
      <c r="AD30" s="41" t="s">
        <v>62</v>
      </c>
      <c r="AE30" s="41">
        <v>80</v>
      </c>
      <c r="AF30" s="79"/>
    </row>
    <row r="31" spans="1:32" x14ac:dyDescent="0.2">
      <c r="A31" s="84" t="s">
        <v>31</v>
      </c>
      <c r="B31" s="84"/>
      <c r="C31" s="43">
        <f>SUM(C27:C30)</f>
        <v>0</v>
      </c>
      <c r="D31" s="5">
        <v>0</v>
      </c>
      <c r="E31" s="84" t="s">
        <v>31</v>
      </c>
      <c r="F31" s="84"/>
      <c r="G31" s="43">
        <f>SUM(G27:G30)</f>
        <v>0</v>
      </c>
      <c r="H31" s="5">
        <v>0</v>
      </c>
      <c r="I31" s="84" t="s">
        <v>31</v>
      </c>
      <c r="J31" s="84"/>
      <c r="K31" s="43">
        <f>SUM(K27:K30)</f>
        <v>0</v>
      </c>
      <c r="L31" s="5">
        <v>0</v>
      </c>
      <c r="M31" s="84" t="s">
        <v>31</v>
      </c>
      <c r="N31" s="84"/>
      <c r="O31" s="43">
        <f>SUM(O27:O30)</f>
        <v>300</v>
      </c>
      <c r="P31" s="5">
        <v>0.65</v>
      </c>
      <c r="Q31" s="84" t="s">
        <v>31</v>
      </c>
      <c r="R31" s="84"/>
      <c r="S31" s="43">
        <f>SUM(S27:S30)</f>
        <v>300</v>
      </c>
      <c r="T31" s="5">
        <v>0.65</v>
      </c>
      <c r="U31" s="84" t="s">
        <v>31</v>
      </c>
      <c r="V31" s="84"/>
      <c r="W31" s="43">
        <f>SUM(W27:W30)</f>
        <v>200</v>
      </c>
      <c r="X31" s="5">
        <v>0.7</v>
      </c>
      <c r="Y31" s="84" t="s">
        <v>31</v>
      </c>
      <c r="Z31" s="84"/>
      <c r="AA31" s="43">
        <f>SUM(AA27:AA30)</f>
        <v>200</v>
      </c>
      <c r="AB31" s="5">
        <v>0.7</v>
      </c>
      <c r="AC31" s="84" t="s">
        <v>31</v>
      </c>
      <c r="AD31" s="84"/>
      <c r="AE31" s="43">
        <f>SUM(AE27:AE30)</f>
        <v>200</v>
      </c>
      <c r="AF31" s="5">
        <v>0.7</v>
      </c>
    </row>
    <row r="32" spans="1:32" x14ac:dyDescent="0.2">
      <c r="A32" s="37" t="s">
        <v>27</v>
      </c>
      <c r="B32" s="6" t="s">
        <v>40</v>
      </c>
      <c r="C32" s="80" t="s">
        <v>60</v>
      </c>
      <c r="D32" s="80"/>
      <c r="E32" s="37" t="s">
        <v>27</v>
      </c>
      <c r="F32" s="6" t="s">
        <v>40</v>
      </c>
      <c r="G32" s="80" t="s">
        <v>60</v>
      </c>
      <c r="H32" s="80"/>
      <c r="I32" s="37" t="s">
        <v>27</v>
      </c>
      <c r="J32" s="6" t="s">
        <v>40</v>
      </c>
      <c r="K32" s="80" t="s">
        <v>60</v>
      </c>
      <c r="L32" s="80"/>
      <c r="M32" s="37" t="s">
        <v>27</v>
      </c>
      <c r="N32" s="6" t="s">
        <v>40</v>
      </c>
      <c r="O32" s="80" t="s">
        <v>91</v>
      </c>
      <c r="P32" s="80"/>
      <c r="Q32" s="37" t="s">
        <v>27</v>
      </c>
      <c r="R32" s="6" t="s">
        <v>40</v>
      </c>
      <c r="S32" s="80" t="s">
        <v>91</v>
      </c>
      <c r="T32" s="80"/>
      <c r="U32" s="37" t="s">
        <v>27</v>
      </c>
      <c r="V32" s="6" t="s">
        <v>40</v>
      </c>
      <c r="W32" s="80" t="s">
        <v>91</v>
      </c>
      <c r="X32" s="80"/>
      <c r="Y32" s="37" t="s">
        <v>27</v>
      </c>
      <c r="Z32" s="6" t="s">
        <v>40</v>
      </c>
      <c r="AA32" s="80" t="s">
        <v>91</v>
      </c>
      <c r="AB32" s="80"/>
      <c r="AC32" s="37" t="s">
        <v>27</v>
      </c>
      <c r="AD32" s="6" t="s">
        <v>40</v>
      </c>
      <c r="AE32" s="80" t="s">
        <v>91</v>
      </c>
      <c r="AF32" s="80"/>
    </row>
    <row r="33" spans="1:32" x14ac:dyDescent="0.2">
      <c r="A33" s="40" t="s">
        <v>30</v>
      </c>
      <c r="B33" s="40" t="s">
        <v>48</v>
      </c>
      <c r="C33" s="40">
        <v>0</v>
      </c>
      <c r="D33" s="79"/>
      <c r="E33" s="40" t="s">
        <v>30</v>
      </c>
      <c r="F33" s="40" t="s">
        <v>48</v>
      </c>
      <c r="G33" s="40">
        <v>0</v>
      </c>
      <c r="H33" s="79"/>
      <c r="I33" s="40" t="s">
        <v>30</v>
      </c>
      <c r="J33" s="40" t="s">
        <v>48</v>
      </c>
      <c r="K33" s="40">
        <v>0</v>
      </c>
      <c r="L33" s="79"/>
      <c r="M33" s="41" t="s">
        <v>30</v>
      </c>
      <c r="N33" s="41" t="s">
        <v>48</v>
      </c>
      <c r="O33" s="41">
        <v>15</v>
      </c>
      <c r="P33" s="79"/>
      <c r="Q33" s="41" t="s">
        <v>30</v>
      </c>
      <c r="R33" s="41" t="s">
        <v>48</v>
      </c>
      <c r="S33" s="41">
        <v>15</v>
      </c>
      <c r="T33" s="79"/>
      <c r="U33" s="41" t="s">
        <v>30</v>
      </c>
      <c r="V33" s="41" t="s">
        <v>48</v>
      </c>
      <c r="W33" s="41">
        <v>15</v>
      </c>
      <c r="X33" s="79"/>
      <c r="Y33" s="41" t="s">
        <v>30</v>
      </c>
      <c r="Z33" s="41" t="s">
        <v>48</v>
      </c>
      <c r="AA33" s="41">
        <v>15</v>
      </c>
      <c r="AB33" s="79"/>
      <c r="AC33" s="41" t="s">
        <v>30</v>
      </c>
      <c r="AD33" s="41" t="s">
        <v>48</v>
      </c>
      <c r="AE33" s="41">
        <v>15</v>
      </c>
      <c r="AF33" s="79"/>
    </row>
    <row r="34" spans="1:32" x14ac:dyDescent="0.2">
      <c r="A34" s="40" t="s">
        <v>29</v>
      </c>
      <c r="B34" s="40" t="s">
        <v>28</v>
      </c>
      <c r="C34" s="40">
        <v>0</v>
      </c>
      <c r="D34" s="79"/>
      <c r="E34" s="40" t="s">
        <v>29</v>
      </c>
      <c r="F34" s="40" t="s">
        <v>28</v>
      </c>
      <c r="G34" s="40">
        <v>0</v>
      </c>
      <c r="H34" s="79"/>
      <c r="I34" s="40" t="s">
        <v>29</v>
      </c>
      <c r="J34" s="40" t="s">
        <v>28</v>
      </c>
      <c r="K34" s="40">
        <v>0</v>
      </c>
      <c r="L34" s="79"/>
      <c r="M34" s="41" t="s">
        <v>29</v>
      </c>
      <c r="N34" s="41" t="s">
        <v>28</v>
      </c>
      <c r="O34" s="41">
        <v>10</v>
      </c>
      <c r="P34" s="79"/>
      <c r="Q34" s="41" t="s">
        <v>29</v>
      </c>
      <c r="R34" s="41" t="s">
        <v>28</v>
      </c>
      <c r="S34" s="41">
        <v>10</v>
      </c>
      <c r="T34" s="79"/>
      <c r="U34" s="41" t="s">
        <v>29</v>
      </c>
      <c r="V34" s="41" t="s">
        <v>28</v>
      </c>
      <c r="W34" s="41">
        <v>10</v>
      </c>
      <c r="X34" s="79"/>
      <c r="Y34" s="41" t="s">
        <v>29</v>
      </c>
      <c r="Z34" s="41" t="s">
        <v>28</v>
      </c>
      <c r="AA34" s="41">
        <v>10</v>
      </c>
      <c r="AB34" s="79"/>
      <c r="AC34" s="41" t="s">
        <v>29</v>
      </c>
      <c r="AD34" s="41" t="s">
        <v>28</v>
      </c>
      <c r="AE34" s="41">
        <v>10</v>
      </c>
      <c r="AF34" s="79"/>
    </row>
    <row r="35" spans="1:32" x14ac:dyDescent="0.2">
      <c r="A35" s="40" t="s">
        <v>4</v>
      </c>
      <c r="B35" s="40" t="s">
        <v>5</v>
      </c>
      <c r="C35" s="40">
        <v>0</v>
      </c>
      <c r="D35" s="79"/>
      <c r="E35" s="40" t="s">
        <v>4</v>
      </c>
      <c r="F35" s="40" t="s">
        <v>5</v>
      </c>
      <c r="G35" s="40">
        <v>0</v>
      </c>
      <c r="H35" s="79"/>
      <c r="I35" s="40" t="s">
        <v>4</v>
      </c>
      <c r="J35" s="40" t="s">
        <v>5</v>
      </c>
      <c r="K35" s="40">
        <v>0</v>
      </c>
      <c r="L35" s="79"/>
      <c r="M35" s="41" t="s">
        <v>4</v>
      </c>
      <c r="N35" s="41" t="s">
        <v>5</v>
      </c>
      <c r="O35" s="41">
        <v>25</v>
      </c>
      <c r="P35" s="79"/>
      <c r="Q35" s="41" t="s">
        <v>4</v>
      </c>
      <c r="R35" s="41" t="s">
        <v>5</v>
      </c>
      <c r="S35" s="41">
        <v>25</v>
      </c>
      <c r="T35" s="79"/>
      <c r="U35" s="41" t="s">
        <v>4</v>
      </c>
      <c r="V35" s="41" t="s">
        <v>5</v>
      </c>
      <c r="W35" s="41">
        <v>25</v>
      </c>
      <c r="X35" s="79"/>
      <c r="Y35" s="41" t="s">
        <v>4</v>
      </c>
      <c r="Z35" s="41" t="s">
        <v>5</v>
      </c>
      <c r="AA35" s="41">
        <v>25</v>
      </c>
      <c r="AB35" s="79"/>
      <c r="AC35" s="41" t="s">
        <v>4</v>
      </c>
      <c r="AD35" s="41" t="s">
        <v>5</v>
      </c>
      <c r="AE35" s="41">
        <v>25</v>
      </c>
      <c r="AF35" s="79"/>
    </row>
    <row r="36" spans="1:32" x14ac:dyDescent="0.2">
      <c r="A36" s="81" t="s">
        <v>31</v>
      </c>
      <c r="B36" s="81"/>
      <c r="C36" s="48">
        <f>SUM(C33:C35)</f>
        <v>0</v>
      </c>
      <c r="D36" s="49">
        <v>0</v>
      </c>
      <c r="E36" s="81" t="s">
        <v>31</v>
      </c>
      <c r="F36" s="81"/>
      <c r="G36" s="48">
        <f>SUM(G33:G35)</f>
        <v>0</v>
      </c>
      <c r="H36" s="49">
        <v>0</v>
      </c>
      <c r="I36" s="81" t="s">
        <v>31</v>
      </c>
      <c r="J36" s="81"/>
      <c r="K36" s="48">
        <f>SUM(K33:K35)</f>
        <v>0</v>
      </c>
      <c r="L36" s="49">
        <v>0</v>
      </c>
      <c r="M36" s="81" t="s">
        <v>31</v>
      </c>
      <c r="N36" s="81"/>
      <c r="O36" s="48">
        <f>SUM(O33:O35)</f>
        <v>50</v>
      </c>
      <c r="P36" s="49">
        <v>0.13</v>
      </c>
      <c r="Q36" s="81" t="s">
        <v>31</v>
      </c>
      <c r="R36" s="81"/>
      <c r="S36" s="48">
        <f>SUM(S33:S35)</f>
        <v>50</v>
      </c>
      <c r="T36" s="49">
        <v>0.13</v>
      </c>
      <c r="U36" s="81" t="s">
        <v>31</v>
      </c>
      <c r="V36" s="81"/>
      <c r="W36" s="48">
        <f>SUM(W33:W35)</f>
        <v>50</v>
      </c>
      <c r="X36" s="49">
        <v>0.13</v>
      </c>
      <c r="Y36" s="81" t="s">
        <v>31</v>
      </c>
      <c r="Z36" s="81"/>
      <c r="AA36" s="48">
        <f>SUM(AA33:AA35)</f>
        <v>50</v>
      </c>
      <c r="AB36" s="49">
        <v>0.13</v>
      </c>
      <c r="AC36" s="81" t="s">
        <v>31</v>
      </c>
      <c r="AD36" s="81"/>
      <c r="AE36" s="48">
        <f>SUM(AE33:AE35)</f>
        <v>50</v>
      </c>
      <c r="AF36" s="49">
        <v>0.13</v>
      </c>
    </row>
    <row r="37" spans="1:32" ht="50.1" customHeight="1" x14ac:dyDescent="0.2">
      <c r="A37" s="87" t="s">
        <v>89</v>
      </c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</row>
  </sheetData>
  <mergeCells count="129">
    <mergeCell ref="AC36:AD36"/>
    <mergeCell ref="A37:AF37"/>
    <mergeCell ref="AF7:AF13"/>
    <mergeCell ref="AC14:AD14"/>
    <mergeCell ref="AE15:AF15"/>
    <mergeCell ref="AF16:AF24"/>
    <mergeCell ref="AC25:AD25"/>
    <mergeCell ref="AE26:AF26"/>
    <mergeCell ref="Y36:Z36"/>
    <mergeCell ref="X27:X30"/>
    <mergeCell ref="U31:V31"/>
    <mergeCell ref="W32:X32"/>
    <mergeCell ref="X33:X35"/>
    <mergeCell ref="U36:V36"/>
    <mergeCell ref="X7:X13"/>
    <mergeCell ref="U14:V14"/>
    <mergeCell ref="W15:X15"/>
    <mergeCell ref="X16:X24"/>
    <mergeCell ref="U25:V25"/>
    <mergeCell ref="W26:X26"/>
    <mergeCell ref="I31:J31"/>
    <mergeCell ref="K32:L32"/>
    <mergeCell ref="L33:L35"/>
    <mergeCell ref="P27:P30"/>
    <mergeCell ref="Y31:Z31"/>
    <mergeCell ref="AA32:AB32"/>
    <mergeCell ref="AB33:AB35"/>
    <mergeCell ref="AA26:AB26"/>
    <mergeCell ref="AB27:AB30"/>
    <mergeCell ref="AF27:AF30"/>
    <mergeCell ref="AC31:AD31"/>
    <mergeCell ref="AE32:AF32"/>
    <mergeCell ref="AF33:AF35"/>
    <mergeCell ref="AC1:AF1"/>
    <mergeCell ref="AC2:AF2"/>
    <mergeCell ref="AC3:AF3"/>
    <mergeCell ref="AC4:AD4"/>
    <mergeCell ref="Y14:Z14"/>
    <mergeCell ref="AA15:AB15"/>
    <mergeCell ref="AB16:AB24"/>
    <mergeCell ref="Y25:Z25"/>
    <mergeCell ref="AA6:AB6"/>
    <mergeCell ref="AB7:AB13"/>
    <mergeCell ref="Y1:AB1"/>
    <mergeCell ref="Y2:AB2"/>
    <mergeCell ref="Y3:AB3"/>
    <mergeCell ref="Y4:Z4"/>
    <mergeCell ref="AE6:AF6"/>
    <mergeCell ref="W6:X6"/>
    <mergeCell ref="Q31:R31"/>
    <mergeCell ref="S32:T32"/>
    <mergeCell ref="T33:T35"/>
    <mergeCell ref="Q36:R36"/>
    <mergeCell ref="U1:X1"/>
    <mergeCell ref="U2:X2"/>
    <mergeCell ref="U3:X3"/>
    <mergeCell ref="U4:V4"/>
    <mergeCell ref="Q14:R14"/>
    <mergeCell ref="S15:T15"/>
    <mergeCell ref="T16:T24"/>
    <mergeCell ref="Q25:R25"/>
    <mergeCell ref="S26:T26"/>
    <mergeCell ref="T27:T30"/>
    <mergeCell ref="S6:T6"/>
    <mergeCell ref="T7:T13"/>
    <mergeCell ref="Q1:T1"/>
    <mergeCell ref="Q2:T2"/>
    <mergeCell ref="Q3:T3"/>
    <mergeCell ref="Q4:R4"/>
    <mergeCell ref="O32:P32"/>
    <mergeCell ref="P33:P35"/>
    <mergeCell ref="M36:N36"/>
    <mergeCell ref="P7:P13"/>
    <mergeCell ref="M14:N14"/>
    <mergeCell ref="O15:P15"/>
    <mergeCell ref="P16:P24"/>
    <mergeCell ref="M25:N25"/>
    <mergeCell ref="O26:P26"/>
    <mergeCell ref="I1:L1"/>
    <mergeCell ref="I2:L2"/>
    <mergeCell ref="I3:L3"/>
    <mergeCell ref="I4:J4"/>
    <mergeCell ref="O6:P6"/>
    <mergeCell ref="E36:F36"/>
    <mergeCell ref="H7:H13"/>
    <mergeCell ref="E14:F14"/>
    <mergeCell ref="G15:H15"/>
    <mergeCell ref="H16:H24"/>
    <mergeCell ref="E25:F25"/>
    <mergeCell ref="G26:H26"/>
    <mergeCell ref="I36:J36"/>
    <mergeCell ref="M1:P1"/>
    <mergeCell ref="M2:P2"/>
    <mergeCell ref="M3:P3"/>
    <mergeCell ref="M4:N4"/>
    <mergeCell ref="I14:J14"/>
    <mergeCell ref="K15:L15"/>
    <mergeCell ref="L16:L24"/>
    <mergeCell ref="I25:J25"/>
    <mergeCell ref="K26:L26"/>
    <mergeCell ref="L27:L30"/>
    <mergeCell ref="M31:N31"/>
    <mergeCell ref="K6:L6"/>
    <mergeCell ref="G6:H6"/>
    <mergeCell ref="A31:B31"/>
    <mergeCell ref="C32:D32"/>
    <mergeCell ref="D33:D35"/>
    <mergeCell ref="H27:H30"/>
    <mergeCell ref="E31:F31"/>
    <mergeCell ref="G32:H32"/>
    <mergeCell ref="H33:H35"/>
    <mergeCell ref="L7:L13"/>
    <mergeCell ref="A36:B36"/>
    <mergeCell ref="E1:H1"/>
    <mergeCell ref="E2:H2"/>
    <mergeCell ref="E3:H3"/>
    <mergeCell ref="E4:F4"/>
    <mergeCell ref="A14:B14"/>
    <mergeCell ref="C15:D15"/>
    <mergeCell ref="D16:D24"/>
    <mergeCell ref="A25:B25"/>
    <mergeCell ref="C26:D26"/>
    <mergeCell ref="D27:D30"/>
    <mergeCell ref="C6:D6"/>
    <mergeCell ref="D7:D13"/>
    <mergeCell ref="A1:D1"/>
    <mergeCell ref="A2:D2"/>
    <mergeCell ref="A3:D3"/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Avaliable ATC</vt:lpstr>
      <vt:lpstr>MachetaResults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88</dc:title>
  <dc:creator>88</dc:creator>
  <cp:keywords>88</cp:keywords>
  <cp:lastModifiedBy>Elena Matei</cp:lastModifiedBy>
  <cp:lastPrinted>2019-06-11T11:58:59Z</cp:lastPrinted>
  <dcterms:created xsi:type="dcterms:W3CDTF">2005-06-22T10:45:23Z</dcterms:created>
  <dcterms:modified xsi:type="dcterms:W3CDTF">2019-09-11T04:59:02Z</dcterms:modified>
</cp:coreProperties>
</file>