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6355" windowHeight="12630" activeTab="1"/>
  </bookViews>
  <sheets>
    <sheet name="Bilant-Financial position" sheetId="1" r:id="rId1"/>
    <sheet name="CPP-Profit or Loss" sheetId="2" r:id="rId2"/>
  </sheets>
  <calcPr calcId="145621"/>
</workbook>
</file>

<file path=xl/calcChain.xml><?xml version="1.0" encoding="utf-8"?>
<calcChain xmlns="http://schemas.openxmlformats.org/spreadsheetml/2006/main">
  <c r="H28" i="2" l="1"/>
  <c r="G28" i="2"/>
  <c r="H22" i="2"/>
  <c r="G22" i="2"/>
  <c r="H11" i="2"/>
  <c r="H24" i="2" s="1"/>
  <c r="H31" i="2" s="1"/>
  <c r="H35" i="2" s="1"/>
  <c r="G11" i="2"/>
  <c r="G24" i="2" s="1"/>
  <c r="G31" i="2" s="1"/>
  <c r="G35" i="2" s="1"/>
  <c r="G50" i="1"/>
  <c r="G51" i="1" s="1"/>
  <c r="G53" i="1" s="1"/>
  <c r="G41" i="1"/>
  <c r="G34" i="1"/>
  <c r="G20" i="1"/>
  <c r="G22" i="1" s="1"/>
  <c r="G18" i="1"/>
  <c r="G12" i="1"/>
  <c r="F24" i="2" l="1"/>
</calcChain>
</file>

<file path=xl/sharedStrings.xml><?xml version="1.0" encoding="utf-8"?>
<sst xmlns="http://schemas.openxmlformats.org/spreadsheetml/2006/main" count="143" uniqueCount="135">
  <si>
    <t>CNTEE TRANSELECTRICA SA</t>
  </si>
  <si>
    <t>BILANTUL CONTABIL</t>
  </si>
  <si>
    <t>ACTIVE</t>
  </si>
  <si>
    <t xml:space="preserve"> Active imobilizate</t>
  </si>
  <si>
    <t xml:space="preserve">   Imobilizari corporale</t>
  </si>
  <si>
    <t xml:space="preserve">   Imobilizari necorporale</t>
  </si>
  <si>
    <t xml:space="preserve">   Imobilizari financiare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</si>
  <si>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</si>
  <si>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</si>
  <si>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</si>
  <si>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</si>
  <si>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Creante comerciale si alte creante</t>
  </si>
  <si>
    <t xml:space="preserve">   Alte active financiare</t>
  </si>
  <si>
    <t xml:space="preserve">   Numerar si echivalente de numerar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</si>
  <si>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</si>
  <si>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</si>
  <si>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</si>
  <si>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</si>
  <si>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>CAPITALURI PROPRII SI DATORII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</si>
  <si>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</si>
  <si>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</si>
  <si>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</si>
  <si>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</si>
  <si>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</si>
  <si>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</si>
  <si>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</si>
  <si>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</si>
  <si>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</si>
  <si>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</si>
  <si>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Venituri in avans pe termen lung</t>
  </si>
  <si>
    <t xml:space="preserve">   Imprumuturi </t>
  </si>
  <si>
    <t xml:space="preserve">   Datorii privind impozitele amanate</t>
  </si>
  <si>
    <t xml:space="preserve">   Obligatiile privind beneficiile angajatilor</t>
  </si>
  <si>
    <t xml:space="preserve">   Total datorii pe termen lung </t>
  </si>
  <si>
    <t xml:space="preserve">   Datorii curente</t>
  </si>
  <si>
    <t xml:space="preserve">   Datorii comerciale si alte datorii</t>
  </si>
  <si>
    <t xml:space="preserve">   Alte impozite si obligatii pentru asigurarile sociale</t>
  </si>
  <si>
    <t xml:space="preserve">   Provizioane</t>
  </si>
  <si>
    <t xml:space="preserve">   Venituri in avans pe termen scurt</t>
  </si>
  <si>
    <t xml:space="preserve">   Impozit pe profit de plata</t>
  </si>
  <si>
    <t xml:space="preserve">   Total datorii curente </t>
  </si>
  <si>
    <t xml:space="preserve">   Total datorii </t>
  </si>
  <si>
    <t xml:space="preserve">   TOTAL CAPITALURI PROPRII SI DATORII </t>
  </si>
  <si>
    <t>CONTUL DE PROFIT SI PIERDERE</t>
  </si>
  <si>
    <t>Venituri din exploatare</t>
  </si>
  <si>
    <t xml:space="preserve">    Venituri din serviciul de transport</t>
  </si>
  <si>
    <t xml:space="preserve">    Venituri din servicii de sistem</t>
  </si>
  <si>
    <t xml:space="preserve">    Venituri din piata de echilibrare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</si>
  <si>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</si>
  <si>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</si>
  <si>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</si>
  <si>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</si>
  <si>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piata de echilibrare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</si>
  <si>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</si>
  <si>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</si>
  <si>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</si>
  <si>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Reparatii si mentenanta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</si>
  <si>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</si>
  <si>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</si>
  <si>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</si>
  <si>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</si>
  <si>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</si>
  <si>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</si>
  <si>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</si>
  <si>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Profit inainte de impozitul pe profit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</si>
  <si>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</si>
  <si>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</si>
  <si>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</si>
  <si>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</si>
  <si>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</si>
  <si>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</si>
  <si>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</si>
  <si>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</si>
  <si>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</si>
  <si>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</si>
  <si>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</si>
  <si>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</si>
  <si>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</si>
  <si>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</si>
  <si>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</si>
  <si>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Total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</si>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</sst>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.00\ _l_e_i_-;\-* #,##0.00\ _l_e_i_-;_-* &quot;-&quot;??\ _l_e_i_-;_-@_-"/>
    <numFmt numFmtId="165" formatCode="_(* #,##0_);_(* \(#,##0\);_(* \-??_);_(@_)"/>
    <numFmt numFmtId="166" formatCode="_-* #,##0.00_-;\-* #,##0.00_-;_-* \-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8" fillId="0" borderId="0" applyFill="0" applyBorder="0" applyAlignment="0" applyProtection="0"/>
  </cellStyleXfs>
  <cellXfs count="45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2" borderId="1" xfId="0" applyNumberFormat="1" applyFill="1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4" fontId="0" fillId="2" borderId="1" xfId="0" applyNumberFormat="1" applyFill="1" applyBorder="1"/>
    <xf numFmtId="41" fontId="3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41" fontId="0" fillId="2" borderId="1" xfId="0" applyNumberFormat="1" applyFont="1" applyFill="1" applyBorder="1"/>
    <xf numFmtId="41" fontId="3" fillId="2" borderId="1" xfId="0" applyNumberFormat="1" applyFont="1" applyFill="1" applyBorder="1"/>
    <xf numFmtId="41" fontId="6" fillId="3" borderId="1" xfId="1" applyNumberFormat="1" applyFont="1" applyFill="1" applyBorder="1" applyAlignment="1" applyProtection="1"/>
    <xf numFmtId="41" fontId="9" fillId="3" borderId="1" xfId="2" applyNumberFormat="1" applyFont="1" applyFill="1" applyBorder="1" applyAlignment="1" applyProtection="1"/>
    <xf numFmtId="41" fontId="4" fillId="3" borderId="1" xfId="2" applyNumberFormat="1" applyFont="1" applyFill="1" applyBorder="1" applyAlignment="1" applyProtection="1"/>
    <xf numFmtId="41" fontId="7" fillId="3" borderId="1" xfId="1" applyNumberFormat="1" applyFont="1" applyFill="1" applyBorder="1" applyAlignment="1" applyProtection="1"/>
    <xf numFmtId="41" fontId="0" fillId="2" borderId="2" xfId="0" applyNumberFormat="1" applyFont="1" applyFill="1" applyBorder="1"/>
    <xf numFmtId="165" fontId="7" fillId="3" borderId="1" xfId="1" applyNumberFormat="1" applyFont="1" applyFill="1" applyBorder="1" applyAlignment="1" applyProtection="1"/>
    <xf numFmtId="165" fontId="10" fillId="3" borderId="1" xfId="1" applyNumberFormat="1" applyFont="1" applyFill="1" applyBorder="1" applyAlignment="1" applyProtection="1"/>
    <xf numFmtId="3" fontId="3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1" fontId="0" fillId="2" borderId="1" xfId="1" applyNumberFormat="1" applyFont="1" applyFill="1" applyBorder="1"/>
    <xf numFmtId="41" fontId="0" fillId="0" borderId="1" xfId="1" applyNumberFormat="1" applyFont="1" applyBorder="1"/>
    <xf numFmtId="41" fontId="3" fillId="0" borderId="1" xfId="1" applyNumberFormat="1" applyFont="1" applyBorder="1"/>
    <xf numFmtId="41" fontId="1" fillId="2" borderId="1" xfId="1" applyNumberFormat="1" applyFont="1" applyFill="1" applyBorder="1"/>
    <xf numFmtId="41" fontId="3" fillId="2" borderId="1" xfId="1" applyNumberFormat="1" applyFont="1" applyFill="1" applyBorder="1"/>
    <xf numFmtId="41" fontId="4" fillId="3" borderId="1" xfId="1" applyNumberFormat="1" applyFont="1" applyFill="1" applyBorder="1" applyAlignment="1" applyProtection="1"/>
    <xf numFmtId="41" fontId="10" fillId="3" borderId="1" xfId="1" applyNumberFormat="1" applyFont="1" applyFill="1" applyBorder="1" applyAlignment="1" applyProtection="1"/>
    <xf numFmtId="0" fontId="11" fillId="0" borderId="0" xfId="0" applyFont="1"/>
    <xf numFmtId="15" fontId="0" fillId="0" borderId="0" xfId="0" applyNumberFormat="1"/>
    <xf numFmtId="15" fontId="2" fillId="0" borderId="1" xfId="0" applyNumberFormat="1" applyFont="1" applyBorder="1"/>
    <xf numFmtId="0" fontId="0" fillId="0" borderId="1" xfId="0" applyFill="1" applyBorder="1"/>
    <xf numFmtId="41" fontId="0" fillId="2" borderId="3" xfId="0" applyNumberFormat="1" applyFont="1" applyFill="1" applyBorder="1"/>
    <xf numFmtId="41" fontId="2" fillId="2" borderId="3" xfId="0" applyNumberFormat="1" applyFont="1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workbookViewId="0">
      <selection activeCell="J14" sqref="J14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3" width="13.85546875" style="31" bestFit="1" customWidth="1"/>
    <col min="4" max="4" width="17.7109375" bestFit="1" customWidth="1"/>
    <col min="5" max="5" width="13.85546875" bestFit="1" customWidth="1"/>
    <col min="6" max="6" width="17.7109375" bestFit="1" customWidth="1"/>
    <col min="7" max="7" width="17.5703125" customWidth="1"/>
  </cols>
  <sheetData>
    <row r="2" spans="1:7" x14ac:dyDescent="0.25">
      <c r="A2" s="39" t="s">
        <v>133</v>
      </c>
      <c r="B2" s="39" t="s">
        <v>134</v>
      </c>
    </row>
    <row r="4" spans="1:7" x14ac:dyDescent="0.25">
      <c r="A4" s="1" t="s">
        <v>107</v>
      </c>
      <c r="B4" s="1" t="s">
        <v>0</v>
      </c>
      <c r="C4" s="41">
        <v>43555</v>
      </c>
      <c r="D4" s="41">
        <v>43465</v>
      </c>
      <c r="E4" s="41">
        <v>43190</v>
      </c>
      <c r="F4" s="41">
        <v>43100</v>
      </c>
      <c r="G4" s="41">
        <v>43646</v>
      </c>
    </row>
    <row r="5" spans="1:7" x14ac:dyDescent="0.25">
      <c r="A5" s="1" t="s">
        <v>106</v>
      </c>
      <c r="B5" s="1" t="s">
        <v>1</v>
      </c>
      <c r="C5" s="27"/>
      <c r="D5" s="2"/>
      <c r="E5" s="2"/>
      <c r="F5" s="25"/>
      <c r="G5" s="42"/>
    </row>
    <row r="6" spans="1:7" x14ac:dyDescent="0.25">
      <c r="A6" s="1" t="s">
        <v>67</v>
      </c>
      <c r="B6" s="1" t="s">
        <v>2</v>
      </c>
      <c r="C6" s="27"/>
      <c r="D6" s="2"/>
      <c r="E6" s="2"/>
      <c r="F6" s="3"/>
      <c r="G6" s="42"/>
    </row>
    <row r="7" spans="1:7" x14ac:dyDescent="0.25">
      <c r="A7" s="1" t="s">
        <v>68</v>
      </c>
      <c r="B7" s="1" t="s">
        <v>3</v>
      </c>
      <c r="C7" s="27"/>
      <c r="D7" s="2"/>
      <c r="E7" s="2"/>
      <c r="F7" s="3"/>
      <c r="G7" s="42"/>
    </row>
    <row r="8" spans="1:7" x14ac:dyDescent="0.25">
      <c r="A8" s="2" t="s">
        <v>69</v>
      </c>
      <c r="B8" s="2" t="s">
        <v>4</v>
      </c>
      <c r="C8" s="28">
        <v>2952479108.0799994</v>
      </c>
      <c r="D8" s="4">
        <v>2988303101</v>
      </c>
      <c r="E8" s="4">
        <v>2989323807</v>
      </c>
      <c r="F8" s="3">
        <v>3044365315</v>
      </c>
      <c r="G8" s="3">
        <v>2943543479</v>
      </c>
    </row>
    <row r="9" spans="1:7" x14ac:dyDescent="0.25">
      <c r="A9" s="2" t="s">
        <v>70</v>
      </c>
      <c r="B9" s="2" t="s">
        <v>5</v>
      </c>
      <c r="C9" s="28">
        <v>34743502.55999998</v>
      </c>
      <c r="D9" s="4">
        <v>22752925</v>
      </c>
      <c r="E9" s="4">
        <v>15376448</v>
      </c>
      <c r="F9" s="3">
        <v>15563225</v>
      </c>
      <c r="G9" s="3">
        <v>33040046</v>
      </c>
    </row>
    <row r="10" spans="1:7" x14ac:dyDescent="0.25">
      <c r="A10" s="2" t="s">
        <v>71</v>
      </c>
      <c r="B10" s="2" t="s">
        <v>6</v>
      </c>
      <c r="C10" s="28">
        <v>80245909.900000006</v>
      </c>
      <c r="D10" s="4">
        <v>80245910</v>
      </c>
      <c r="E10" s="4">
        <v>78038750</v>
      </c>
      <c r="F10" s="3">
        <v>78038750</v>
      </c>
      <c r="G10" s="3">
        <v>80245910</v>
      </c>
    </row>
    <row r="11" spans="1:7" x14ac:dyDescent="0.25">
      <c r="A11" s="2" t="s">
        <v>68</v>
      </c>
      <c r="B11" s="2" t="s">
        <v>7</v>
      </c>
      <c r="C11" s="28">
        <v>0</v>
      </c>
      <c r="D11" s="4">
        <v>0</v>
      </c>
      <c r="E11" s="4">
        <v>0</v>
      </c>
      <c r="F11" s="3">
        <v>0</v>
      </c>
      <c r="G11" s="3">
        <v>0</v>
      </c>
    </row>
    <row r="12" spans="1:7" x14ac:dyDescent="0.25">
      <c r="A12" s="5" t="s">
        <v>72</v>
      </c>
      <c r="B12" s="5" t="s">
        <v>8</v>
      </c>
      <c r="C12" s="29">
        <v>3067468520.5399995</v>
      </c>
      <c r="D12" s="6">
        <v>3091301936</v>
      </c>
      <c r="E12" s="6">
        <v>3082739005</v>
      </c>
      <c r="F12" s="6">
        <v>3137967290</v>
      </c>
      <c r="G12" s="6">
        <f>SUM(G8:G11)</f>
        <v>3056829435</v>
      </c>
    </row>
    <row r="13" spans="1:7" x14ac:dyDescent="0.25">
      <c r="A13" s="1"/>
      <c r="B13" s="1"/>
      <c r="C13" s="28"/>
      <c r="D13" s="7"/>
      <c r="E13" s="7"/>
      <c r="F13" s="10"/>
      <c r="G13" s="3"/>
    </row>
    <row r="14" spans="1:7" x14ac:dyDescent="0.25">
      <c r="A14" s="1" t="s">
        <v>73</v>
      </c>
      <c r="B14" s="1" t="s">
        <v>9</v>
      </c>
      <c r="C14" s="28"/>
      <c r="D14" s="7"/>
      <c r="E14" s="7"/>
      <c r="F14" s="3"/>
      <c r="G14" s="3"/>
    </row>
    <row r="15" spans="1:7" x14ac:dyDescent="0.25">
      <c r="A15" s="8" t="s">
        <v>74</v>
      </c>
      <c r="B15" s="8" t="s">
        <v>10</v>
      </c>
      <c r="C15" s="28">
        <v>34920735.439999998</v>
      </c>
      <c r="D15" s="9">
        <v>34768678</v>
      </c>
      <c r="E15" s="9">
        <v>34599531</v>
      </c>
      <c r="F15" s="3">
        <v>32014652</v>
      </c>
      <c r="G15" s="3">
        <v>39468717</v>
      </c>
    </row>
    <row r="16" spans="1:7" x14ac:dyDescent="0.25">
      <c r="A16" s="2" t="s">
        <v>75</v>
      </c>
      <c r="B16" s="2" t="s">
        <v>11</v>
      </c>
      <c r="C16" s="28">
        <v>876229577.31999993</v>
      </c>
      <c r="D16" s="4">
        <v>1063594025</v>
      </c>
      <c r="E16" s="4">
        <v>922082973</v>
      </c>
      <c r="F16" s="3">
        <v>818529879</v>
      </c>
      <c r="G16" s="3">
        <v>822717439</v>
      </c>
    </row>
    <row r="17" spans="1:7" x14ac:dyDescent="0.25">
      <c r="A17" s="2" t="s">
        <v>76</v>
      </c>
      <c r="B17" s="2" t="s">
        <v>12</v>
      </c>
      <c r="C17" s="28">
        <v>0</v>
      </c>
      <c r="D17" s="4">
        <v>0</v>
      </c>
      <c r="E17" s="4">
        <v>0</v>
      </c>
      <c r="F17" s="3">
        <v>0</v>
      </c>
      <c r="G17" s="3">
        <v>50000000</v>
      </c>
    </row>
    <row r="18" spans="1:7" x14ac:dyDescent="0.25">
      <c r="A18" s="2" t="s">
        <v>77</v>
      </c>
      <c r="B18" s="2" t="s">
        <v>13</v>
      </c>
      <c r="C18" s="28">
        <v>177588790.55999997</v>
      </c>
      <c r="D18" s="4">
        <v>482158679</v>
      </c>
      <c r="E18" s="4">
        <v>499009751</v>
      </c>
      <c r="F18" s="3">
        <v>520746500</v>
      </c>
      <c r="G18" s="3">
        <f>346591345-50000000</f>
        <v>296591345</v>
      </c>
    </row>
    <row r="19" spans="1:7" x14ac:dyDescent="0.25">
      <c r="A19" s="2" t="s">
        <v>78</v>
      </c>
      <c r="B19" s="2" t="s">
        <v>14</v>
      </c>
      <c r="C19" s="28">
        <v>0</v>
      </c>
      <c r="D19" s="4">
        <v>0</v>
      </c>
      <c r="E19" s="4">
        <v>0</v>
      </c>
      <c r="F19" s="3">
        <v>0</v>
      </c>
      <c r="G19" s="3">
        <v>0</v>
      </c>
    </row>
    <row r="20" spans="1:7" x14ac:dyDescent="0.25">
      <c r="A20" s="1" t="s">
        <v>79</v>
      </c>
      <c r="B20" s="1" t="s">
        <v>15</v>
      </c>
      <c r="C20" s="29">
        <v>1088739103.3199999</v>
      </c>
      <c r="D20" s="10">
        <v>1580521382</v>
      </c>
      <c r="E20" s="10">
        <v>1455692255</v>
      </c>
      <c r="F20" s="10">
        <v>1371291031</v>
      </c>
      <c r="G20" s="6">
        <f>SUM(G15:G19)</f>
        <v>1208777501</v>
      </c>
    </row>
    <row r="21" spans="1:7" x14ac:dyDescent="0.25">
      <c r="A21" s="2"/>
      <c r="B21" s="2" t="s">
        <v>16</v>
      </c>
      <c r="C21" s="28"/>
      <c r="D21" s="4"/>
      <c r="E21" s="4"/>
      <c r="F21" s="3"/>
      <c r="G21" s="3"/>
    </row>
    <row r="22" spans="1:7" x14ac:dyDescent="0.25">
      <c r="A22" s="1" t="s">
        <v>80</v>
      </c>
      <c r="B22" s="1" t="s">
        <v>17</v>
      </c>
      <c r="C22" s="29">
        <v>4156207623.8599997</v>
      </c>
      <c r="D22" s="10">
        <v>4671823318</v>
      </c>
      <c r="E22" s="10">
        <v>4538431260</v>
      </c>
      <c r="F22" s="10">
        <v>4509258321</v>
      </c>
      <c r="G22" s="6">
        <f>G12+G20</f>
        <v>4265606936</v>
      </c>
    </row>
    <row r="23" spans="1:7" x14ac:dyDescent="0.25">
      <c r="A23" s="2"/>
      <c r="B23" s="2" t="s">
        <v>16</v>
      </c>
      <c r="C23" s="28"/>
      <c r="D23" s="4"/>
      <c r="E23" s="4"/>
      <c r="F23" s="3"/>
      <c r="G23" s="3"/>
    </row>
    <row r="24" spans="1:7" x14ac:dyDescent="0.25">
      <c r="A24" s="2"/>
      <c r="B24" s="2"/>
      <c r="C24" s="28"/>
      <c r="D24" s="4"/>
      <c r="E24" s="4"/>
      <c r="F24" s="3"/>
      <c r="G24" s="3"/>
    </row>
    <row r="25" spans="1:7" x14ac:dyDescent="0.25">
      <c r="A25" s="1" t="s">
        <v>81</v>
      </c>
      <c r="B25" s="1" t="s">
        <v>18</v>
      </c>
      <c r="C25" s="28"/>
      <c r="D25" s="7"/>
      <c r="E25" s="7"/>
      <c r="F25" s="3"/>
      <c r="G25" s="3"/>
    </row>
    <row r="26" spans="1:7" x14ac:dyDescent="0.25">
      <c r="A26" s="1" t="s">
        <v>82</v>
      </c>
      <c r="B26" s="1" t="s">
        <v>19</v>
      </c>
      <c r="C26" s="28"/>
      <c r="D26" s="7"/>
      <c r="E26" s="7"/>
      <c r="F26" s="3"/>
      <c r="G26" s="3"/>
    </row>
    <row r="27" spans="1:7" x14ac:dyDescent="0.25">
      <c r="A27" s="2" t="s">
        <v>83</v>
      </c>
      <c r="B27" s="2" t="s">
        <v>20</v>
      </c>
      <c r="C27" s="28">
        <v>733031420</v>
      </c>
      <c r="D27" s="4">
        <v>733031420</v>
      </c>
      <c r="E27" s="4">
        <v>733031420</v>
      </c>
      <c r="F27" s="3">
        <v>733031420</v>
      </c>
      <c r="G27" s="3">
        <v>733031420</v>
      </c>
    </row>
    <row r="28" spans="1:7" x14ac:dyDescent="0.25">
      <c r="A28" s="2" t="s">
        <v>84</v>
      </c>
      <c r="B28" s="2" t="s">
        <v>21</v>
      </c>
      <c r="C28" s="28">
        <v>733031420</v>
      </c>
      <c r="D28" s="4">
        <v>733031420</v>
      </c>
      <c r="E28" s="4">
        <v>733031420</v>
      </c>
      <c r="F28" s="3">
        <v>733031420</v>
      </c>
      <c r="G28" s="3">
        <v>733031420</v>
      </c>
    </row>
    <row r="29" spans="1:7" x14ac:dyDescent="0.25">
      <c r="A29" s="2" t="s">
        <v>85</v>
      </c>
      <c r="B29" s="2" t="s">
        <v>22</v>
      </c>
      <c r="C29" s="28">
        <v>49842552</v>
      </c>
      <c r="D29" s="4">
        <v>49842552</v>
      </c>
      <c r="E29" s="4">
        <v>49842552</v>
      </c>
      <c r="F29" s="3">
        <v>49842552</v>
      </c>
      <c r="G29" s="3">
        <v>49842552</v>
      </c>
    </row>
    <row r="30" spans="1:7" x14ac:dyDescent="0.25">
      <c r="A30" s="11" t="s">
        <v>86</v>
      </c>
      <c r="B30" s="11" t="s">
        <v>23</v>
      </c>
      <c r="C30" s="28">
        <v>123742089.70999999</v>
      </c>
      <c r="D30" s="3">
        <v>123742090</v>
      </c>
      <c r="E30" s="3">
        <v>118961487</v>
      </c>
      <c r="F30" s="3">
        <v>118961487</v>
      </c>
      <c r="G30" s="3">
        <v>123742090</v>
      </c>
    </row>
    <row r="31" spans="1:7" x14ac:dyDescent="0.25">
      <c r="A31" s="11" t="s">
        <v>87</v>
      </c>
      <c r="B31" s="11" t="s">
        <v>24</v>
      </c>
      <c r="C31" s="28">
        <v>511469504.66000003</v>
      </c>
      <c r="D31" s="3">
        <v>522585647</v>
      </c>
      <c r="E31" s="3">
        <v>488697276</v>
      </c>
      <c r="F31" s="3">
        <v>499921435</v>
      </c>
      <c r="G31" s="3">
        <v>500856517</v>
      </c>
    </row>
    <row r="32" spans="1:7" x14ac:dyDescent="0.25">
      <c r="A32" s="2" t="s">
        <v>88</v>
      </c>
      <c r="B32" s="2" t="s">
        <v>25</v>
      </c>
      <c r="C32" s="28">
        <v>66927859</v>
      </c>
      <c r="D32" s="4">
        <v>66664045</v>
      </c>
      <c r="E32" s="4">
        <v>58337183</v>
      </c>
      <c r="F32" s="3">
        <v>56953503</v>
      </c>
      <c r="G32" s="3">
        <v>67989329</v>
      </c>
    </row>
    <row r="33" spans="1:7" x14ac:dyDescent="0.25">
      <c r="A33" s="8" t="s">
        <v>89</v>
      </c>
      <c r="B33" s="8" t="s">
        <v>26</v>
      </c>
      <c r="C33" s="28">
        <v>1362250416.7399998</v>
      </c>
      <c r="D33" s="9">
        <v>1313139735</v>
      </c>
      <c r="E33" s="9">
        <v>1338341819</v>
      </c>
      <c r="F33" s="26">
        <v>1258921369</v>
      </c>
      <c r="G33" s="3">
        <v>1365093723</v>
      </c>
    </row>
    <row r="34" spans="1:7" x14ac:dyDescent="0.25">
      <c r="A34" s="1" t="s">
        <v>90</v>
      </c>
      <c r="B34" s="1" t="s">
        <v>27</v>
      </c>
      <c r="C34" s="29">
        <v>2847263843</v>
      </c>
      <c r="D34" s="6">
        <v>2809005489</v>
      </c>
      <c r="E34" s="6">
        <v>2787211737</v>
      </c>
      <c r="F34" s="6">
        <v>2717631766</v>
      </c>
      <c r="G34" s="6">
        <f>SUM(G28:G33)</f>
        <v>2840555631</v>
      </c>
    </row>
    <row r="35" spans="1:7" x14ac:dyDescent="0.25">
      <c r="A35" s="1"/>
      <c r="B35" s="1"/>
      <c r="C35" s="28"/>
      <c r="D35" s="7"/>
      <c r="E35" s="7"/>
      <c r="F35" s="3"/>
      <c r="G35" s="3"/>
    </row>
    <row r="36" spans="1:7" x14ac:dyDescent="0.25">
      <c r="A36" s="2" t="s">
        <v>91</v>
      </c>
      <c r="B36" s="2" t="s">
        <v>28</v>
      </c>
      <c r="C36" s="28"/>
      <c r="D36" s="4"/>
      <c r="E36" s="4"/>
      <c r="F36" s="3"/>
      <c r="G36" s="3"/>
    </row>
    <row r="37" spans="1:7" x14ac:dyDescent="0.25">
      <c r="A37" s="2" t="s">
        <v>92</v>
      </c>
      <c r="B37" s="2" t="s">
        <v>29</v>
      </c>
      <c r="C37" s="28">
        <v>381219258</v>
      </c>
      <c r="D37" s="4">
        <v>411154678</v>
      </c>
      <c r="E37" s="4">
        <v>399497176</v>
      </c>
      <c r="F37" s="3">
        <v>410642185</v>
      </c>
      <c r="G37" s="3">
        <v>377145085</v>
      </c>
    </row>
    <row r="38" spans="1:7" x14ac:dyDescent="0.25">
      <c r="A38" s="2" t="s">
        <v>93</v>
      </c>
      <c r="B38" s="2" t="s">
        <v>30</v>
      </c>
      <c r="C38" s="28">
        <v>139644346</v>
      </c>
      <c r="D38" s="4">
        <v>143866115</v>
      </c>
      <c r="E38" s="4">
        <v>161763398</v>
      </c>
      <c r="F38" s="3">
        <v>195185934</v>
      </c>
      <c r="G38" s="3">
        <v>134646225</v>
      </c>
    </row>
    <row r="39" spans="1:7" x14ac:dyDescent="0.25">
      <c r="A39" s="2" t="s">
        <v>94</v>
      </c>
      <c r="B39" s="2" t="s">
        <v>31</v>
      </c>
      <c r="C39" s="28">
        <v>54931606</v>
      </c>
      <c r="D39" s="4">
        <v>56100417</v>
      </c>
      <c r="E39" s="4">
        <v>24221988</v>
      </c>
      <c r="F39" s="3">
        <v>25036280</v>
      </c>
      <c r="G39" s="3">
        <v>53927679</v>
      </c>
    </row>
    <row r="40" spans="1:7" x14ac:dyDescent="0.25">
      <c r="A40" s="8" t="s">
        <v>95</v>
      </c>
      <c r="B40" s="8" t="s">
        <v>32</v>
      </c>
      <c r="C40" s="28">
        <v>52411509</v>
      </c>
      <c r="D40" s="9">
        <v>52411509</v>
      </c>
      <c r="E40" s="9">
        <v>52646906</v>
      </c>
      <c r="F40" s="26">
        <v>52646906</v>
      </c>
      <c r="G40" s="3">
        <v>52411509</v>
      </c>
    </row>
    <row r="41" spans="1:7" x14ac:dyDescent="0.25">
      <c r="A41" s="1" t="s">
        <v>96</v>
      </c>
      <c r="B41" s="1" t="s">
        <v>33</v>
      </c>
      <c r="C41" s="29">
        <v>628206719</v>
      </c>
      <c r="D41" s="6">
        <v>663532719</v>
      </c>
      <c r="E41" s="6">
        <v>638129468</v>
      </c>
      <c r="F41" s="6">
        <v>683511305</v>
      </c>
      <c r="G41" s="6">
        <f>SUM(G37:G40)</f>
        <v>618130498</v>
      </c>
    </row>
    <row r="42" spans="1:7" x14ac:dyDescent="0.25">
      <c r="A42" s="1"/>
      <c r="B42" s="1"/>
      <c r="C42" s="28"/>
      <c r="D42" s="7"/>
      <c r="E42" s="7"/>
      <c r="F42" s="3"/>
      <c r="G42" s="3"/>
    </row>
    <row r="43" spans="1:7" x14ac:dyDescent="0.25">
      <c r="A43" s="2" t="s">
        <v>97</v>
      </c>
      <c r="B43" s="2" t="s">
        <v>34</v>
      </c>
      <c r="C43" s="28"/>
      <c r="D43" s="4"/>
      <c r="E43" s="4"/>
      <c r="F43" s="3"/>
      <c r="G43" s="3"/>
    </row>
    <row r="44" spans="1:7" x14ac:dyDescent="0.25">
      <c r="A44" s="2" t="s">
        <v>98</v>
      </c>
      <c r="B44" s="2" t="s">
        <v>35</v>
      </c>
      <c r="C44" s="28">
        <v>539851724.78000009</v>
      </c>
      <c r="D44" s="4">
        <v>1020793710</v>
      </c>
      <c r="E44" s="4">
        <v>634684372</v>
      </c>
      <c r="F44" s="3">
        <v>699936819</v>
      </c>
      <c r="G44" s="3">
        <v>506033380</v>
      </c>
    </row>
    <row r="45" spans="1:7" x14ac:dyDescent="0.25">
      <c r="A45" s="2" t="s">
        <v>99</v>
      </c>
      <c r="B45" s="2" t="s">
        <v>36</v>
      </c>
      <c r="C45" s="28">
        <v>7954107.2000000002</v>
      </c>
      <c r="D45" s="4">
        <v>10052456</v>
      </c>
      <c r="E45" s="4">
        <v>8615686</v>
      </c>
      <c r="F45" s="3">
        <v>8688192</v>
      </c>
      <c r="G45" s="3">
        <v>8211423</v>
      </c>
    </row>
    <row r="46" spans="1:7" x14ac:dyDescent="0.25">
      <c r="A46" s="2" t="s">
        <v>132</v>
      </c>
      <c r="B46" s="2" t="s">
        <v>30</v>
      </c>
      <c r="C46" s="28">
        <v>27509880.290000003</v>
      </c>
      <c r="D46" s="4">
        <v>53311446</v>
      </c>
      <c r="E46" s="4">
        <v>380022881</v>
      </c>
      <c r="F46" s="3">
        <v>317063988</v>
      </c>
      <c r="G46" s="3">
        <v>187399581</v>
      </c>
    </row>
    <row r="47" spans="1:7" x14ac:dyDescent="0.25">
      <c r="A47" s="2" t="s">
        <v>100</v>
      </c>
      <c r="B47" s="2" t="s">
        <v>37</v>
      </c>
      <c r="C47" s="28">
        <v>64373856.109999999</v>
      </c>
      <c r="D47" s="4">
        <v>95557513</v>
      </c>
      <c r="E47" s="4">
        <v>41541176</v>
      </c>
      <c r="F47" s="3">
        <v>41545187</v>
      </c>
      <c r="G47" s="3">
        <v>64370924</v>
      </c>
    </row>
    <row r="48" spans="1:7" x14ac:dyDescent="0.25">
      <c r="A48" s="11" t="s">
        <v>101</v>
      </c>
      <c r="B48" s="11" t="s">
        <v>38</v>
      </c>
      <c r="C48" s="28">
        <v>40632955.630000003</v>
      </c>
      <c r="D48" s="3">
        <v>19329257</v>
      </c>
      <c r="E48" s="3">
        <v>39222988</v>
      </c>
      <c r="F48" s="3">
        <v>40881064</v>
      </c>
      <c r="G48" s="3">
        <v>38839985</v>
      </c>
    </row>
    <row r="49" spans="1:7" x14ac:dyDescent="0.25">
      <c r="A49" s="8" t="s">
        <v>102</v>
      </c>
      <c r="B49" s="8" t="s">
        <v>39</v>
      </c>
      <c r="C49" s="28">
        <v>414538.19999999995</v>
      </c>
      <c r="D49" s="9">
        <v>240728</v>
      </c>
      <c r="E49" s="9">
        <v>9002952</v>
      </c>
      <c r="F49" s="26">
        <v>0</v>
      </c>
      <c r="G49" s="3">
        <v>2065514</v>
      </c>
    </row>
    <row r="50" spans="1:7" x14ac:dyDescent="0.25">
      <c r="A50" s="1" t="s">
        <v>103</v>
      </c>
      <c r="B50" s="1" t="s">
        <v>40</v>
      </c>
      <c r="C50" s="29">
        <v>680737062.21000016</v>
      </c>
      <c r="D50" s="10">
        <v>1199285110</v>
      </c>
      <c r="E50" s="10">
        <v>1113090055</v>
      </c>
      <c r="F50" s="10">
        <v>1108115250</v>
      </c>
      <c r="G50" s="6">
        <f>SUM(G44:G49)</f>
        <v>806920807</v>
      </c>
    </row>
    <row r="51" spans="1:7" x14ac:dyDescent="0.25">
      <c r="A51" s="5" t="s">
        <v>104</v>
      </c>
      <c r="B51" s="5" t="s">
        <v>41</v>
      </c>
      <c r="C51" s="29">
        <v>1308943781</v>
      </c>
      <c r="D51" s="6">
        <v>1862817829</v>
      </c>
      <c r="E51" s="6">
        <v>1751219523</v>
      </c>
      <c r="F51" s="6">
        <v>1791626555</v>
      </c>
      <c r="G51" s="6">
        <f>G41+G50</f>
        <v>1425051305</v>
      </c>
    </row>
    <row r="52" spans="1:7" x14ac:dyDescent="0.25">
      <c r="A52" s="5"/>
      <c r="B52" s="5" t="s">
        <v>16</v>
      </c>
      <c r="C52" s="28"/>
      <c r="D52" s="12"/>
      <c r="E52" s="12"/>
      <c r="F52" s="10"/>
      <c r="G52" s="3"/>
    </row>
    <row r="53" spans="1:7" x14ac:dyDescent="0.25">
      <c r="A53" s="5" t="s">
        <v>105</v>
      </c>
      <c r="B53" s="5" t="s">
        <v>42</v>
      </c>
      <c r="C53" s="29">
        <v>4156207623.8600001</v>
      </c>
      <c r="D53" s="12">
        <v>4671823318</v>
      </c>
      <c r="E53" s="12">
        <v>4538431260</v>
      </c>
      <c r="F53" s="12">
        <v>4509258321</v>
      </c>
      <c r="G53" s="6">
        <f>G51+G34</f>
        <v>4265606936</v>
      </c>
    </row>
    <row r="54" spans="1:7" x14ac:dyDescent="0.25">
      <c r="A54" s="2"/>
      <c r="B54" s="30"/>
      <c r="C54" s="13"/>
      <c r="D54" s="13"/>
      <c r="E54" s="2"/>
      <c r="F54" s="2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F18" sqref="F18"/>
    </sheetView>
  </sheetViews>
  <sheetFormatPr defaultRowHeight="15" x14ac:dyDescent="0.25"/>
  <cols>
    <col min="1" max="1" width="37.140625" bestFit="1" customWidth="1"/>
    <col min="2" max="2" width="41.28515625" customWidth="1"/>
    <col min="3" max="3" width="15.28515625" bestFit="1" customWidth="1"/>
    <col min="4" max="4" width="19.140625" bestFit="1" customWidth="1"/>
    <col min="5" max="5" width="13.85546875" bestFit="1" customWidth="1"/>
    <col min="6" max="6" width="19.140625" bestFit="1" customWidth="1"/>
    <col min="7" max="8" width="25.7109375" bestFit="1" customWidth="1"/>
  </cols>
  <sheetData>
    <row r="2" spans="1:8" x14ac:dyDescent="0.25">
      <c r="A2" s="39" t="s">
        <v>133</v>
      </c>
      <c r="B2" s="39" t="s">
        <v>134</v>
      </c>
    </row>
    <row r="3" spans="1:8" x14ac:dyDescent="0.25">
      <c r="C3" s="40"/>
      <c r="E3" s="40"/>
    </row>
    <row r="4" spans="1:8" x14ac:dyDescent="0.25">
      <c r="A4" s="1" t="s">
        <v>107</v>
      </c>
      <c r="B4" s="1" t="s">
        <v>0</v>
      </c>
      <c r="C4" s="41">
        <v>43555</v>
      </c>
      <c r="D4" s="41">
        <v>43465</v>
      </c>
      <c r="E4" s="41">
        <v>43190</v>
      </c>
      <c r="F4" s="41">
        <v>43100</v>
      </c>
      <c r="G4" s="41">
        <v>43646</v>
      </c>
      <c r="H4" s="41">
        <v>43281</v>
      </c>
    </row>
    <row r="5" spans="1:8" x14ac:dyDescent="0.25">
      <c r="A5" s="1" t="s">
        <v>108</v>
      </c>
      <c r="B5" s="1" t="s">
        <v>43</v>
      </c>
      <c r="C5" s="14"/>
      <c r="D5" s="14"/>
      <c r="E5" s="15"/>
      <c r="F5" s="34"/>
      <c r="H5" s="2"/>
    </row>
    <row r="6" spans="1:8" x14ac:dyDescent="0.25">
      <c r="A6" s="15" t="s">
        <v>109</v>
      </c>
      <c r="B6" s="15" t="s">
        <v>44</v>
      </c>
      <c r="C6" s="16"/>
      <c r="D6" s="16"/>
      <c r="E6" s="15"/>
      <c r="F6" s="33"/>
      <c r="G6" s="2"/>
      <c r="H6" s="2"/>
    </row>
    <row r="7" spans="1:8" x14ac:dyDescent="0.25">
      <c r="A7" s="2" t="s">
        <v>110</v>
      </c>
      <c r="B7" s="2" t="s">
        <v>45</v>
      </c>
      <c r="C7" s="16">
        <v>290170468.77000004</v>
      </c>
      <c r="D7" s="16">
        <v>1069837016</v>
      </c>
      <c r="E7" s="3">
        <v>271921176</v>
      </c>
      <c r="F7" s="32">
        <v>1054629112</v>
      </c>
      <c r="G7" s="43">
        <v>552137240</v>
      </c>
      <c r="H7" s="16">
        <v>505074216</v>
      </c>
    </row>
    <row r="8" spans="1:8" x14ac:dyDescent="0.25">
      <c r="A8" s="2" t="s">
        <v>111</v>
      </c>
      <c r="B8" s="2" t="s">
        <v>46</v>
      </c>
      <c r="C8" s="16">
        <v>173314529.06999999</v>
      </c>
      <c r="D8" s="16">
        <v>701621717</v>
      </c>
      <c r="E8" s="3">
        <v>202047549</v>
      </c>
      <c r="F8" s="32">
        <v>650746554</v>
      </c>
      <c r="G8" s="43">
        <v>327756707</v>
      </c>
      <c r="H8" s="16">
        <v>375193553</v>
      </c>
    </row>
    <row r="9" spans="1:8" x14ac:dyDescent="0.25">
      <c r="A9" s="2" t="s">
        <v>112</v>
      </c>
      <c r="B9" s="2" t="s">
        <v>47</v>
      </c>
      <c r="C9" s="16">
        <v>175033364.37</v>
      </c>
      <c r="D9" s="16">
        <v>903865423</v>
      </c>
      <c r="E9" s="3">
        <v>200460888</v>
      </c>
      <c r="F9" s="32">
        <v>1304613489</v>
      </c>
      <c r="G9" s="43">
        <v>279929534</v>
      </c>
      <c r="H9" s="16">
        <v>330847124</v>
      </c>
    </row>
    <row r="10" spans="1:8" x14ac:dyDescent="0.25">
      <c r="A10" s="2" t="s">
        <v>113</v>
      </c>
      <c r="B10" s="2" t="s">
        <v>48</v>
      </c>
      <c r="C10" s="16">
        <v>10335908.989999996</v>
      </c>
      <c r="D10" s="16">
        <v>46371626</v>
      </c>
      <c r="E10" s="3">
        <v>10504838</v>
      </c>
      <c r="F10" s="35">
        <v>50327846</v>
      </c>
      <c r="G10" s="43">
        <v>24174291</v>
      </c>
      <c r="H10" s="16">
        <v>22235189</v>
      </c>
    </row>
    <row r="11" spans="1:8" x14ac:dyDescent="0.25">
      <c r="A11" s="1" t="s">
        <v>114</v>
      </c>
      <c r="B11" s="1" t="s">
        <v>49</v>
      </c>
      <c r="C11" s="17">
        <v>648854271.20000005</v>
      </c>
      <c r="D11" s="17">
        <v>2721695782</v>
      </c>
      <c r="E11" s="10">
        <v>684934451</v>
      </c>
      <c r="F11" s="36">
        <v>3060317001</v>
      </c>
      <c r="G11" s="44">
        <f t="shared" ref="G11:H11" si="0">SUM(G7:G10)</f>
        <v>1183997772</v>
      </c>
      <c r="H11" s="17">
        <f t="shared" si="0"/>
        <v>1233350082</v>
      </c>
    </row>
    <row r="12" spans="1:8" x14ac:dyDescent="0.25">
      <c r="A12" s="1"/>
      <c r="B12" s="1"/>
      <c r="C12" s="17"/>
      <c r="D12" s="17"/>
      <c r="E12" s="6"/>
      <c r="F12" s="32"/>
      <c r="G12" s="43"/>
      <c r="H12" s="2"/>
    </row>
    <row r="13" spans="1:8" x14ac:dyDescent="0.25">
      <c r="A13" s="15" t="s">
        <v>115</v>
      </c>
      <c r="B13" s="15" t="s">
        <v>50</v>
      </c>
      <c r="C13" s="16"/>
      <c r="D13" s="16"/>
      <c r="E13" s="10"/>
      <c r="F13" s="21"/>
      <c r="G13" s="43"/>
      <c r="H13" s="2"/>
    </row>
    <row r="14" spans="1:8" x14ac:dyDescent="0.25">
      <c r="A14" s="2" t="s">
        <v>116</v>
      </c>
      <c r="B14" s="2" t="s">
        <v>51</v>
      </c>
      <c r="C14" s="18">
        <v>-100914281.00000003</v>
      </c>
      <c r="D14" s="18">
        <v>-308872049</v>
      </c>
      <c r="E14" s="23">
        <v>-86643329</v>
      </c>
      <c r="F14" s="21">
        <v>-257916731</v>
      </c>
      <c r="G14" s="43">
        <v>-179816432</v>
      </c>
      <c r="H14" s="16">
        <v>-149916123</v>
      </c>
    </row>
    <row r="15" spans="1:8" x14ac:dyDescent="0.25">
      <c r="A15" s="2" t="s">
        <v>117</v>
      </c>
      <c r="B15" s="2" t="s">
        <v>52</v>
      </c>
      <c r="C15" s="18">
        <v>-175033364.30000001</v>
      </c>
      <c r="D15" s="18">
        <v>-903865423</v>
      </c>
      <c r="E15" s="23">
        <v>-200460888</v>
      </c>
      <c r="F15" s="21">
        <v>-1304613489</v>
      </c>
      <c r="G15" s="43">
        <v>-279929534</v>
      </c>
      <c r="H15" s="16">
        <v>-330847124</v>
      </c>
    </row>
    <row r="16" spans="1:8" x14ac:dyDescent="0.25">
      <c r="A16" s="2" t="s">
        <v>118</v>
      </c>
      <c r="B16" s="2" t="s">
        <v>53</v>
      </c>
      <c r="C16" s="18">
        <v>-184801226.97999999</v>
      </c>
      <c r="D16" s="18">
        <v>-677725109</v>
      </c>
      <c r="E16" s="23">
        <v>-157658579</v>
      </c>
      <c r="F16" s="21">
        <v>-661323176</v>
      </c>
      <c r="G16" s="43">
        <v>-353130524</v>
      </c>
      <c r="H16" s="16">
        <v>-309386826</v>
      </c>
    </row>
    <row r="17" spans="1:8" x14ac:dyDescent="0.25">
      <c r="A17" s="2" t="s">
        <v>119</v>
      </c>
      <c r="B17" s="2" t="s">
        <v>54</v>
      </c>
      <c r="C17" s="18">
        <v>-72294036.680000007</v>
      </c>
      <c r="D17" s="18">
        <v>-298297896</v>
      </c>
      <c r="E17" s="23">
        <v>-75531329</v>
      </c>
      <c r="F17" s="21">
        <v>-311853273</v>
      </c>
      <c r="G17" s="43">
        <v>-142002636</v>
      </c>
      <c r="H17" s="16">
        <v>-151093895</v>
      </c>
    </row>
    <row r="18" spans="1:8" x14ac:dyDescent="0.25">
      <c r="A18" s="11" t="s">
        <v>120</v>
      </c>
      <c r="B18" s="11" t="s">
        <v>55</v>
      </c>
      <c r="C18" s="18">
        <v>-47766982.719999999</v>
      </c>
      <c r="D18" s="18">
        <v>-188548757</v>
      </c>
      <c r="E18" s="23">
        <v>-43327267</v>
      </c>
      <c r="F18" s="21">
        <v>-178575211</v>
      </c>
      <c r="G18" s="43">
        <v>-102877592</v>
      </c>
      <c r="H18" s="16">
        <v>-88843216</v>
      </c>
    </row>
    <row r="19" spans="1:8" x14ac:dyDescent="0.25">
      <c r="A19" s="2" t="s">
        <v>121</v>
      </c>
      <c r="B19" s="2" t="s">
        <v>56</v>
      </c>
      <c r="C19" s="18">
        <v>-19672279.120000001</v>
      </c>
      <c r="D19" s="18">
        <v>-90840558</v>
      </c>
      <c r="E19" s="23">
        <v>-12612831</v>
      </c>
      <c r="F19" s="21">
        <v>-84765211</v>
      </c>
      <c r="G19" s="43">
        <v>-44309015</v>
      </c>
      <c r="H19" s="16">
        <v>-37635936</v>
      </c>
    </row>
    <row r="20" spans="1:8" x14ac:dyDescent="0.25">
      <c r="A20" s="2" t="s">
        <v>122</v>
      </c>
      <c r="B20" s="2" t="s">
        <v>57</v>
      </c>
      <c r="C20" s="18">
        <v>-1613597.56</v>
      </c>
      <c r="D20" s="18">
        <v>-11667003</v>
      </c>
      <c r="E20" s="23">
        <v>-1715127</v>
      </c>
      <c r="F20" s="21">
        <v>-8316853</v>
      </c>
      <c r="G20" s="43">
        <v>-3377131</v>
      </c>
      <c r="H20" s="16">
        <v>-4466819</v>
      </c>
    </row>
    <row r="21" spans="1:8" x14ac:dyDescent="0.25">
      <c r="A21" s="2" t="s">
        <v>123</v>
      </c>
      <c r="B21" s="2" t="s">
        <v>58</v>
      </c>
      <c r="C21" s="18">
        <v>-3244197</v>
      </c>
      <c r="D21" s="18">
        <v>-140561152</v>
      </c>
      <c r="E21" s="23">
        <v>-25315461</v>
      </c>
      <c r="F21" s="21">
        <v>-184958423</v>
      </c>
      <c r="G21" s="43">
        <v>-38970994</v>
      </c>
      <c r="H21" s="16">
        <v>-49305245</v>
      </c>
    </row>
    <row r="22" spans="1:8" x14ac:dyDescent="0.25">
      <c r="A22" s="1" t="s">
        <v>124</v>
      </c>
      <c r="B22" s="1" t="s">
        <v>59</v>
      </c>
      <c r="C22" s="19">
        <v>-605339966</v>
      </c>
      <c r="D22" s="19">
        <v>-2620377948</v>
      </c>
      <c r="E22" s="24">
        <v>-603264811</v>
      </c>
      <c r="F22" s="38">
        <v>-2992322367</v>
      </c>
      <c r="G22" s="44">
        <f t="shared" ref="G22:H22" si="1">SUM(G14:G21)</f>
        <v>-1144413858</v>
      </c>
      <c r="H22" s="19">
        <f t="shared" si="1"/>
        <v>-1121495184</v>
      </c>
    </row>
    <row r="23" spans="1:8" x14ac:dyDescent="0.25">
      <c r="A23" s="1"/>
      <c r="B23" s="1"/>
      <c r="C23" s="20"/>
      <c r="D23" s="20"/>
      <c r="E23" s="3"/>
      <c r="F23" s="37"/>
      <c r="G23" s="43"/>
      <c r="H23" s="2"/>
    </row>
    <row r="24" spans="1:8" x14ac:dyDescent="0.25">
      <c r="A24" s="1" t="s">
        <v>125</v>
      </c>
      <c r="B24" s="1" t="s">
        <v>60</v>
      </c>
      <c r="C24" s="20">
        <v>43514305</v>
      </c>
      <c r="D24" s="20">
        <v>101317834</v>
      </c>
      <c r="E24" s="24">
        <v>81669640</v>
      </c>
      <c r="F24" s="20">
        <f>F11+F22</f>
        <v>67994634</v>
      </c>
      <c r="G24" s="44">
        <f t="shared" ref="G24:H24" si="2">G11+G22</f>
        <v>39583914</v>
      </c>
      <c r="H24" s="20">
        <f t="shared" si="2"/>
        <v>111854898</v>
      </c>
    </row>
    <row r="25" spans="1:8" x14ac:dyDescent="0.25">
      <c r="A25" s="1"/>
      <c r="B25" s="1"/>
      <c r="C25" s="17"/>
      <c r="D25" s="17"/>
      <c r="E25" s="3"/>
      <c r="F25" s="32"/>
      <c r="G25" s="43"/>
      <c r="H25" s="2"/>
    </row>
    <row r="26" spans="1:8" x14ac:dyDescent="0.25">
      <c r="A26" s="2" t="s">
        <v>127</v>
      </c>
      <c r="B26" s="2" t="s">
        <v>61</v>
      </c>
      <c r="C26" s="16">
        <v>3030933.6399999997</v>
      </c>
      <c r="D26" s="16">
        <v>16898339</v>
      </c>
      <c r="E26" s="3">
        <v>2590159</v>
      </c>
      <c r="F26" s="21">
        <v>19098960</v>
      </c>
      <c r="G26" s="43">
        <v>5759948</v>
      </c>
      <c r="H26" s="16">
        <v>7103951</v>
      </c>
    </row>
    <row r="27" spans="1:8" x14ac:dyDescent="0.25">
      <c r="A27" s="2" t="s">
        <v>128</v>
      </c>
      <c r="B27" s="2" t="s">
        <v>62</v>
      </c>
      <c r="C27" s="21">
        <v>-7114205.0700000003</v>
      </c>
      <c r="D27" s="21">
        <v>-25151844</v>
      </c>
      <c r="E27" s="23">
        <v>-6265813</v>
      </c>
      <c r="F27" s="21">
        <v>-40219198</v>
      </c>
      <c r="G27" s="43">
        <v>-10180703</v>
      </c>
      <c r="H27" s="16">
        <v>-12301888</v>
      </c>
    </row>
    <row r="28" spans="1:8" x14ac:dyDescent="0.25">
      <c r="A28" s="1" t="s">
        <v>126</v>
      </c>
      <c r="B28" s="1" t="s">
        <v>63</v>
      </c>
      <c r="C28" s="20">
        <v>-4083271.4300000006</v>
      </c>
      <c r="D28" s="20">
        <v>-8253505</v>
      </c>
      <c r="E28" s="24">
        <v>-3675654</v>
      </c>
      <c r="F28" s="38">
        <v>-21120238</v>
      </c>
      <c r="G28" s="44">
        <f t="shared" ref="G28:H28" si="3">G26+G27</f>
        <v>-4420755</v>
      </c>
      <c r="H28" s="20">
        <f t="shared" si="3"/>
        <v>-5197937</v>
      </c>
    </row>
    <row r="29" spans="1:8" x14ac:dyDescent="0.25">
      <c r="A29" s="1"/>
      <c r="B29" s="1"/>
      <c r="C29" s="20"/>
      <c r="D29" s="20"/>
      <c r="E29" s="3"/>
      <c r="F29" s="37"/>
      <c r="G29" s="43"/>
      <c r="H29" s="2"/>
    </row>
    <row r="30" spans="1:8" x14ac:dyDescent="0.25">
      <c r="A30" s="1"/>
      <c r="B30" s="1"/>
      <c r="C30" s="20"/>
      <c r="D30" s="20"/>
      <c r="E30" s="3"/>
      <c r="F30" s="37"/>
      <c r="G30" s="43"/>
      <c r="H30" s="2"/>
    </row>
    <row r="31" spans="1:8" x14ac:dyDescent="0.25">
      <c r="A31" s="1" t="s">
        <v>129</v>
      </c>
      <c r="B31" s="1" t="s">
        <v>64</v>
      </c>
      <c r="C31" s="20">
        <v>39431034</v>
      </c>
      <c r="D31" s="20">
        <v>93064329</v>
      </c>
      <c r="E31" s="24">
        <v>77993986</v>
      </c>
      <c r="F31" s="38">
        <v>46874396</v>
      </c>
      <c r="G31" s="44">
        <f t="shared" ref="G31:H31" si="4">G24+G28</f>
        <v>35163159</v>
      </c>
      <c r="H31" s="20">
        <f t="shared" si="4"/>
        <v>106656961</v>
      </c>
    </row>
    <row r="32" spans="1:8" x14ac:dyDescent="0.25">
      <c r="A32" s="1"/>
      <c r="B32" s="1"/>
      <c r="C32" s="17"/>
      <c r="D32" s="17"/>
      <c r="E32" s="3"/>
      <c r="F32" s="21"/>
      <c r="G32" s="43"/>
      <c r="H32" s="2"/>
    </row>
    <row r="33" spans="1:8" x14ac:dyDescent="0.25">
      <c r="A33" s="2" t="s">
        <v>130</v>
      </c>
      <c r="B33" s="2" t="s">
        <v>65</v>
      </c>
      <c r="C33" s="21">
        <v>-1436495</v>
      </c>
      <c r="D33" s="21">
        <v>-11760956</v>
      </c>
      <c r="E33" s="23">
        <v>-9797694</v>
      </c>
      <c r="F33" s="21">
        <v>-18607221</v>
      </c>
      <c r="G33" s="43">
        <v>-4938306</v>
      </c>
      <c r="H33" s="16">
        <v>-8636482</v>
      </c>
    </row>
    <row r="34" spans="1:8" x14ac:dyDescent="0.25">
      <c r="A34" s="2"/>
      <c r="B34" s="2"/>
      <c r="C34" s="22"/>
      <c r="D34" s="22"/>
      <c r="E34" s="6"/>
      <c r="F34" s="37"/>
      <c r="G34" s="43"/>
      <c r="H34" s="2"/>
    </row>
    <row r="35" spans="1:8" x14ac:dyDescent="0.25">
      <c r="A35" s="1" t="s">
        <v>131</v>
      </c>
      <c r="B35" s="1" t="s">
        <v>66</v>
      </c>
      <c r="C35" s="20">
        <v>37994538.800000094</v>
      </c>
      <c r="D35" s="20">
        <v>81303373</v>
      </c>
      <c r="E35" s="24">
        <v>68196292</v>
      </c>
      <c r="F35" s="38">
        <v>28267175</v>
      </c>
      <c r="G35" s="44">
        <f t="shared" ref="G35:H35" si="5">G31+G33</f>
        <v>30224853</v>
      </c>
      <c r="H35" s="20">
        <f t="shared" si="5"/>
        <v>98020479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Livia Mihaela Radulescu</cp:lastModifiedBy>
  <cp:lastPrinted>2019-05-07T10:07:14Z</cp:lastPrinted>
  <dcterms:created xsi:type="dcterms:W3CDTF">2019-05-06T10:10:22Z</dcterms:created>
  <dcterms:modified xsi:type="dcterms:W3CDTF">2019-08-05T05:22:46Z</dcterms:modified>
</cp:coreProperties>
</file>