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570" yWindow="-45" windowWidth="14700" windowHeight="12630"/>
  </bookViews>
  <sheets>
    <sheet name="Bilant-Financial position" sheetId="1" r:id="rId1"/>
    <sheet name="CPP-Profit or Loss" sheetId="2" r:id="rId2"/>
  </sheets>
  <calcPr calcId="145621"/>
</workbook>
</file>

<file path=xl/calcChain.xml><?xml version="1.0" encoding="utf-8"?>
<calcChain xmlns="http://schemas.openxmlformats.org/spreadsheetml/2006/main">
  <c r="C22" i="2" l="1"/>
  <c r="C13" i="1" l="1"/>
  <c r="D28" i="2" l="1"/>
  <c r="C28" i="2"/>
  <c r="E28" i="2"/>
  <c r="D22" i="2"/>
  <c r="D24" i="2" s="1"/>
  <c r="D31" i="2" s="1"/>
  <c r="D35" i="2" s="1"/>
  <c r="E22" i="2"/>
  <c r="D11" i="2"/>
  <c r="C11" i="2"/>
  <c r="E11" i="2"/>
  <c r="E24" i="2" s="1"/>
  <c r="E31" i="2" s="1"/>
  <c r="E35" i="2" s="1"/>
  <c r="D52" i="1"/>
  <c r="C52" i="1"/>
  <c r="E52" i="1"/>
  <c r="D42" i="1"/>
  <c r="D53" i="1" s="1"/>
  <c r="D55" i="1" s="1"/>
  <c r="C42" i="1"/>
  <c r="E42" i="1"/>
  <c r="E53" i="1" s="1"/>
  <c r="E55" i="1" s="1"/>
  <c r="D35" i="1"/>
  <c r="C35" i="1"/>
  <c r="E35" i="1"/>
  <c r="E13" i="1"/>
  <c r="E23" i="1" s="1"/>
  <c r="C21" i="1"/>
  <c r="C23" i="1" s="1"/>
  <c r="D21" i="1"/>
  <c r="E21" i="1"/>
  <c r="D13" i="1"/>
  <c r="D23" i="1" s="1"/>
  <c r="C24" i="2" l="1"/>
  <c r="C31" i="2" s="1"/>
  <c r="C35" i="2" s="1"/>
  <c r="C53" i="1"/>
  <c r="C55" i="1" s="1"/>
</calcChain>
</file>

<file path=xl/sharedStrings.xml><?xml version="1.0" encoding="utf-8"?>
<sst xmlns="http://schemas.openxmlformats.org/spreadsheetml/2006/main" count="147" uniqueCount="139">
  <si>
    <t>CNTEE TRANSELECTRICA SA</t>
  </si>
  <si>
    <t>BILANTUL CONTABIL</t>
  </si>
  <si>
    <t>ACTIVE</t>
  </si>
  <si>
    <t xml:space="preserve"> Active imobilizate</t>
  </si>
  <si>
    <t xml:space="preserve">   Imobilizari corporale</t>
  </si>
  <si>
    <t xml:space="preserve">   Imobilizari necorporale</t>
  </si>
  <si>
    <t xml:space="preserve">   Imobilizari financiare</t>
  </si>
  <si>
    <t xml:space="preserve">  Creante pe termen lung</t>
  </si>
  <si>
    <t xml:space="preserve">   Total active imobilizate </t>
  </si>
  <si>
    <t xml:space="preserve"> Active circulante</t>
  </si>
  <si>
    <t xml:space="preserve">   Stocuri</t>
  </si>
  <si>
    <t xml:space="preserve">   Creante comerciale si alte creante</t>
  </si>
  <si>
    <t xml:space="preserve">   Alte active financiare</t>
  </si>
  <si>
    <t xml:space="preserve">   Numerar si echivalente de numerar</t>
  </si>
  <si>
    <t xml:space="preserve">   Impozit pe profit de recuperat</t>
  </si>
  <si>
    <t xml:space="preserve">   Total active circulante </t>
  </si>
  <si>
    <t xml:space="preserve">                                                                  </t>
  </si>
  <si>
    <t xml:space="preserve"> TOTAL ACTIVE </t>
  </si>
  <si>
    <t>CAPITALURI PROPRII SI DATORII</t>
  </si>
  <si>
    <t xml:space="preserve"> Capitaluri proprii</t>
  </si>
  <si>
    <t xml:space="preserve">   Capital social, din care:</t>
  </si>
  <si>
    <t xml:space="preserve"> Capital social subscris</t>
  </si>
  <si>
    <t xml:space="preserve">   Prima de emisiune</t>
  </si>
  <si>
    <t xml:space="preserve">   Rezerve legale</t>
  </si>
  <si>
    <t xml:space="preserve">   Rezerve din reevaluare</t>
  </si>
  <si>
    <t xml:space="preserve">   Alte rezerve</t>
  </si>
  <si>
    <t xml:space="preserve">   Rezultatul reportat</t>
  </si>
  <si>
    <t xml:space="preserve">   Total capitaluri proprii </t>
  </si>
  <si>
    <t xml:space="preserve"> Datorii pe termen lung</t>
  </si>
  <si>
    <t xml:space="preserve">   Venituri in avans pe termen lung</t>
  </si>
  <si>
    <t xml:space="preserve">   Imprumuturi </t>
  </si>
  <si>
    <t xml:space="preserve">   Datorii privind impozitele amanate</t>
  </si>
  <si>
    <t xml:space="preserve">   Obligatiile privind beneficiile angajatilor</t>
  </si>
  <si>
    <t xml:space="preserve">   Total datorii pe termen lung </t>
  </si>
  <si>
    <t xml:space="preserve">   Datorii curente</t>
  </si>
  <si>
    <t xml:space="preserve">   Datorii comerciale si alte datorii</t>
  </si>
  <si>
    <t xml:space="preserve">   Alte impozite si obligatii pentru asigurarile sociale</t>
  </si>
  <si>
    <t xml:space="preserve">   Provizioane</t>
  </si>
  <si>
    <t xml:space="preserve">   Venituri in avans pe termen scurt</t>
  </si>
  <si>
    <t xml:space="preserve">   Impozit pe profit de plata</t>
  </si>
  <si>
    <t xml:space="preserve">   Total datorii curente </t>
  </si>
  <si>
    <t xml:space="preserve">   Total datorii </t>
  </si>
  <si>
    <t xml:space="preserve">   TOTAL CAPITALURI PROPRII SI DATORII </t>
  </si>
  <si>
    <t>CONTUL DE PROFIT SI PIERDERE</t>
  </si>
  <si>
    <t>Venituri din exploatare</t>
  </si>
  <si>
    <t xml:space="preserve">    Venituri din serviciul de transport</t>
  </si>
  <si>
    <t xml:space="preserve">    Venituri din servicii de sistem</t>
  </si>
  <si>
    <t xml:space="preserve">    Venituri din piata de echilibrare</t>
  </si>
  <si>
    <t xml:space="preserve">    Alte venituri </t>
  </si>
  <si>
    <t xml:space="preserve"> Total venituri </t>
  </si>
  <si>
    <t>Cheltuieli de exploatare</t>
  </si>
  <si>
    <t xml:space="preserve">    Cheltuieli pentru operarea sistemului</t>
  </si>
  <si>
    <t xml:space="preserve">    Cheltuieli privind piata de echilibrare</t>
  </si>
  <si>
    <t xml:space="preserve">    Cheltuieli privind serviciile de sistem tehnologic</t>
  </si>
  <si>
    <t xml:space="preserve">    Amortizare</t>
  </si>
  <si>
    <t xml:space="preserve">    Cheltuieli cu personalul</t>
  </si>
  <si>
    <t xml:space="preserve">    Reparatii si mentenanta</t>
  </si>
  <si>
    <t xml:space="preserve">    Cheltuieli cu materiale consumabile</t>
  </si>
  <si>
    <t xml:space="preserve">    Alte cheltuieli din exploatare </t>
  </si>
  <si>
    <t xml:space="preserve"> Total cheltuieli din exploatare </t>
  </si>
  <si>
    <t xml:space="preserve"> Profit din exploatare </t>
  </si>
  <si>
    <t xml:space="preserve">    Venituri financiare</t>
  </si>
  <si>
    <t xml:space="preserve">    Cheltuieli financiare</t>
  </si>
  <si>
    <t xml:space="preserve"> Rezultat financiar net </t>
  </si>
  <si>
    <t xml:space="preserve"> Profit inainte de impozitul pe profit </t>
  </si>
  <si>
    <t xml:space="preserve">  Impozit pe profit  </t>
  </si>
  <si>
    <t xml:space="preserve"> Profitul exercitiului</t>
  </si>
  <si>
    <t>ASSETS</t>
  </si>
  <si>
    <t>Non-current assets</t>
  </si>
  <si>
    <t>Tangible assets</t>
  </si>
  <si>
    <t>Intangible assets</t>
  </si>
  <si>
    <t>Financial assets</t>
  </si>
  <si>
    <t>Total non-current assets</t>
  </si>
  <si>
    <t>Current assets</t>
  </si>
  <si>
    <t>Inventories</t>
  </si>
  <si>
    <t>Trade and other receivables</t>
  </si>
  <si>
    <t>Other financial assets</t>
  </si>
  <si>
    <t>Cash and cash equivalents</t>
  </si>
  <si>
    <t>Income tax to be recovered</t>
  </si>
  <si>
    <t>Total current assets</t>
  </si>
  <si>
    <t>Total assets</t>
  </si>
  <si>
    <t>SHAREHOLDERS’ EQUITY AND LIABILITIES</t>
  </si>
  <si>
    <t>Shareholders’ Equity</t>
  </si>
  <si>
    <t>Share capital, of which:</t>
  </si>
  <si>
    <t>Subscribed share capital</t>
  </si>
  <si>
    <t>Share premium</t>
  </si>
  <si>
    <t>Legal reserves</t>
  </si>
  <si>
    <t>Revaluation reserves</t>
  </si>
  <si>
    <t>Other reserves</t>
  </si>
  <si>
    <t>Retained earnings</t>
  </si>
  <si>
    <t>Total shareholders’ equity</t>
  </si>
  <si>
    <t>Non-current liabilities</t>
  </si>
  <si>
    <t>Long term deferred revenues</t>
  </si>
  <si>
    <t>Long term borrowings</t>
  </si>
  <si>
    <t>Deferred tax liability</t>
  </si>
  <si>
    <t>Employee benefits liabilities</t>
  </si>
  <si>
    <t>Total non-current liabilities</t>
  </si>
  <si>
    <t>Current liabilities</t>
  </si>
  <si>
    <t>Trade and other liabilities</t>
  </si>
  <si>
    <t>Other tax and social security liabilities</t>
  </si>
  <si>
    <t>Provisions</t>
  </si>
  <si>
    <t>Short-term deferred revenues</t>
  </si>
  <si>
    <t>Income tax payable</t>
  </si>
  <si>
    <t>Total current liabilities</t>
  </si>
  <si>
    <t>Total liabilities</t>
  </si>
  <si>
    <t>Total shareholders’ equity and liabilities</t>
  </si>
  <si>
    <t>Separate statement of financial position</t>
  </si>
  <si>
    <t>NPG TRANSELECTRICA</t>
  </si>
  <si>
    <t>Separate statement of profit or loss</t>
  </si>
  <si>
    <t>Operating revenues</t>
  </si>
  <si>
    <t>Transmission revenues</t>
  </si>
  <si>
    <t>System services revenues</t>
  </si>
  <si>
    <t>Balancing market revenues</t>
  </si>
  <si>
    <t>Other revenues</t>
  </si>
  <si>
    <t xml:space="preserve"> Total operating revenues</t>
  </si>
  <si>
    <t>Operating expenses</t>
  </si>
  <si>
    <t>System operating expenses</t>
  </si>
  <si>
    <t>Balancing market expenses</t>
  </si>
  <si>
    <t>Technological system services expenses</t>
  </si>
  <si>
    <t>Depreciation and Amortisation</t>
  </si>
  <si>
    <t>Personnel expenses</t>
  </si>
  <si>
    <t>Repairs and maintenance expenses</t>
  </si>
  <si>
    <t>Materials and consumables</t>
  </si>
  <si>
    <t>Other operating expenses</t>
  </si>
  <si>
    <t xml:space="preserve"> Total operating expenses</t>
  </si>
  <si>
    <t>Operating profit</t>
  </si>
  <si>
    <t>Net finance result</t>
  </si>
  <si>
    <t>Financial income</t>
  </si>
  <si>
    <t>Financial expenses</t>
  </si>
  <si>
    <t>Profit before income tax</t>
  </si>
  <si>
    <t>Income tax</t>
  </si>
  <si>
    <t>Net profit</t>
  </si>
  <si>
    <t>Short-term borrowings</t>
  </si>
  <si>
    <t>All amounts are presented in RON</t>
  </si>
  <si>
    <t>Toate sumele sunt exprimate in RON</t>
  </si>
  <si>
    <t>Imobilizari af. Drepturilor de utilizare a activelor luate in leasing - cladiri</t>
  </si>
  <si>
    <t>Alte imprumuturi si datorii asimilate - Leasing - cladire</t>
  </si>
  <si>
    <t>Assets of the usage rights for leased assets - buildings</t>
  </si>
  <si>
    <t>Other loans and assimilated liabilities - Leasing of building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</si>
</sst>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164" formatCode="_-* #,##0.00\ _l_e_i_-;\-* #,##0.00\ _l_e_i_-;_-* &quot;-&quot;??\ _l_e_i_-;_-@_-"/>
    <numFmt numFmtId="166" formatCode="_-* #,##0.00_-;\-* #,##0.00_-;_-* \-??_-;_-@_-"/>
    <numFmt numFmtId="167" formatCode="_-* #,##0.00_-;\-* #,##0.0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</font>
    <font>
      <b/>
      <sz val="11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6" fontId="8" fillId="0" borderId="0" applyFill="0" applyBorder="0" applyAlignment="0" applyProtection="0"/>
    <xf numFmtId="167" fontId="12" fillId="0" borderId="0" applyFont="0" applyFill="0" applyBorder="0" applyAlignment="0" applyProtection="0"/>
    <xf numFmtId="0" fontId="12" fillId="0" borderId="0"/>
  </cellStyleXfs>
  <cellXfs count="45">
    <xf numFmtId="0" fontId="0" fillId="0" borderId="0" xfId="0"/>
    <xf numFmtId="0" fontId="3" fillId="0" borderId="1" xfId="0" applyFont="1" applyBorder="1"/>
    <xf numFmtId="0" fontId="0" fillId="0" borderId="1" xfId="0" applyBorder="1"/>
    <xf numFmtId="3" fontId="0" fillId="2" borderId="1" xfId="0" applyNumberFormat="1" applyFill="1" applyBorder="1"/>
    <xf numFmtId="3" fontId="0" fillId="0" borderId="1" xfId="0" applyNumberFormat="1" applyBorder="1"/>
    <xf numFmtId="0" fontId="2" fillId="0" borderId="1" xfId="0" applyFont="1" applyBorder="1"/>
    <xf numFmtId="3" fontId="2" fillId="2" borderId="1" xfId="0" applyNumberFormat="1" applyFont="1" applyFill="1" applyBorder="1"/>
    <xf numFmtId="3" fontId="3" fillId="0" borderId="1" xfId="0" applyNumberFormat="1" applyFont="1" applyBorder="1"/>
    <xf numFmtId="0" fontId="1" fillId="0" borderId="1" xfId="0" applyFont="1" applyBorder="1"/>
    <xf numFmtId="3" fontId="1" fillId="0" borderId="1" xfId="0" applyNumberFormat="1" applyFont="1" applyBorder="1"/>
    <xf numFmtId="3" fontId="3" fillId="2" borderId="1" xfId="0" applyNumberFormat="1" applyFont="1" applyFill="1" applyBorder="1"/>
    <xf numFmtId="0" fontId="0" fillId="2" borderId="1" xfId="0" applyFill="1" applyBorder="1"/>
    <xf numFmtId="3" fontId="2" fillId="0" borderId="1" xfId="0" applyNumberFormat="1" applyFont="1" applyBorder="1"/>
    <xf numFmtId="4" fontId="0" fillId="2" borderId="1" xfId="0" applyNumberFormat="1" applyFill="1" applyBorder="1"/>
    <xf numFmtId="41" fontId="3" fillId="2" borderId="1" xfId="0" applyNumberFormat="1" applyFont="1" applyFill="1" applyBorder="1" applyAlignment="1">
      <alignment horizontal="center"/>
    </xf>
    <xf numFmtId="0" fontId="0" fillId="0" borderId="1" xfId="0" applyFont="1" applyBorder="1"/>
    <xf numFmtId="41" fontId="0" fillId="2" borderId="1" xfId="0" applyNumberFormat="1" applyFont="1" applyFill="1" applyBorder="1"/>
    <xf numFmtId="41" fontId="3" fillId="2" borderId="1" xfId="0" applyNumberFormat="1" applyFont="1" applyFill="1" applyBorder="1"/>
    <xf numFmtId="41" fontId="6" fillId="3" borderId="1" xfId="1" applyNumberFormat="1" applyFont="1" applyFill="1" applyBorder="1" applyAlignment="1" applyProtection="1"/>
    <xf numFmtId="41" fontId="9" fillId="3" borderId="1" xfId="2" applyNumberFormat="1" applyFont="1" applyFill="1" applyBorder="1" applyAlignment="1" applyProtection="1"/>
    <xf numFmtId="41" fontId="4" fillId="3" borderId="1" xfId="2" applyNumberFormat="1" applyFont="1" applyFill="1" applyBorder="1" applyAlignment="1" applyProtection="1"/>
    <xf numFmtId="41" fontId="7" fillId="3" borderId="1" xfId="1" applyNumberFormat="1" applyFont="1" applyFill="1" applyBorder="1" applyAlignment="1" applyProtection="1"/>
    <xf numFmtId="41" fontId="0" fillId="2" borderId="2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/>
    <xf numFmtId="3" fontId="5" fillId="0" borderId="1" xfId="0" applyNumberFormat="1" applyFont="1" applyFill="1" applyBorder="1" applyAlignment="1">
      <alignment horizontal="right"/>
    </xf>
    <xf numFmtId="41" fontId="0" fillId="2" borderId="1" xfId="1" applyNumberFormat="1" applyFont="1" applyFill="1" applyBorder="1"/>
    <xf numFmtId="41" fontId="0" fillId="0" borderId="1" xfId="1" applyNumberFormat="1" applyFont="1" applyBorder="1"/>
    <xf numFmtId="41" fontId="3" fillId="0" borderId="1" xfId="1" applyNumberFormat="1" applyFont="1" applyBorder="1"/>
    <xf numFmtId="41" fontId="1" fillId="2" borderId="1" xfId="1" applyNumberFormat="1" applyFont="1" applyFill="1" applyBorder="1"/>
    <xf numFmtId="41" fontId="4" fillId="3" borderId="1" xfId="1" applyNumberFormat="1" applyFont="1" applyFill="1" applyBorder="1" applyAlignment="1" applyProtection="1"/>
    <xf numFmtId="0" fontId="10" fillId="0" borderId="0" xfId="0" applyFont="1"/>
    <xf numFmtId="15" fontId="2" fillId="0" borderId="1" xfId="0" applyNumberFormat="1" applyFont="1" applyBorder="1"/>
    <xf numFmtId="0" fontId="11" fillId="0" borderId="0" xfId="0" applyFont="1"/>
    <xf numFmtId="41" fontId="11" fillId="0" borderId="0" xfId="0" applyNumberFormat="1" applyFont="1"/>
    <xf numFmtId="164" fontId="11" fillId="0" borderId="0" xfId="1" applyFont="1"/>
    <xf numFmtId="3" fontId="0" fillId="2" borderId="1" xfId="0" applyNumberFormat="1" applyFont="1" applyFill="1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41" fontId="9" fillId="0" borderId="1" xfId="2" applyNumberFormat="1" applyFont="1" applyFill="1" applyBorder="1" applyAlignment="1" applyProtection="1"/>
    <xf numFmtId="41" fontId="4" fillId="0" borderId="1" xfId="2" applyNumberFormat="1" applyFont="1" applyFill="1" applyBorder="1" applyAlignment="1" applyProtection="1"/>
    <xf numFmtId="41" fontId="3" fillId="0" borderId="1" xfId="0" applyNumberFormat="1" applyFont="1" applyFill="1" applyBorder="1"/>
    <xf numFmtId="41" fontId="0" fillId="0" borderId="1" xfId="0" applyNumberFormat="1" applyFont="1" applyFill="1" applyBorder="1"/>
    <xf numFmtId="41" fontId="7" fillId="0" borderId="1" xfId="1" applyNumberFormat="1" applyFont="1" applyFill="1" applyBorder="1" applyAlignment="1" applyProtection="1"/>
    <xf numFmtId="41" fontId="0" fillId="0" borderId="2" xfId="0" applyNumberFormat="1" applyFont="1" applyFill="1" applyBorder="1"/>
  </cellXfs>
  <cellStyles count="5">
    <cellStyle name="Comma" xfId="1" builtinId="3"/>
    <cellStyle name="Comma 2" xfId="2"/>
    <cellStyle name="Comma 3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6"/>
  <sheetViews>
    <sheetView tabSelected="1" workbookViewId="0">
      <selection activeCell="E18" sqref="E18"/>
    </sheetView>
  </sheetViews>
  <sheetFormatPr defaultRowHeight="15" x14ac:dyDescent="0.25"/>
  <cols>
    <col min="1" max="1" width="37.42578125" bestFit="1" customWidth="1"/>
    <col min="2" max="2" width="47.85546875" bestFit="1" customWidth="1"/>
    <col min="3" max="5" width="12.7109375" customWidth="1"/>
    <col min="7" max="7" width="10.85546875" bestFit="1" customWidth="1"/>
  </cols>
  <sheetData>
    <row r="2" spans="1:8" x14ac:dyDescent="0.25">
      <c r="A2" s="31" t="s">
        <v>133</v>
      </c>
      <c r="B2" s="31" t="s">
        <v>134</v>
      </c>
    </row>
    <row r="4" spans="1:8" x14ac:dyDescent="0.25">
      <c r="A4" s="1" t="s">
        <v>107</v>
      </c>
      <c r="B4" s="1" t="s">
        <v>0</v>
      </c>
      <c r="C4" s="32">
        <v>43830</v>
      </c>
      <c r="D4" s="32">
        <v>43465</v>
      </c>
      <c r="E4" s="32">
        <v>43100</v>
      </c>
    </row>
    <row r="5" spans="1:8" x14ac:dyDescent="0.25">
      <c r="A5" s="1" t="s">
        <v>106</v>
      </c>
      <c r="B5" s="1" t="s">
        <v>1</v>
      </c>
      <c r="C5" s="2"/>
      <c r="D5" s="2"/>
      <c r="E5" s="23"/>
      <c r="F5" s="33"/>
      <c r="G5" s="33"/>
    </row>
    <row r="6" spans="1:8" x14ac:dyDescent="0.25">
      <c r="A6" s="1" t="s">
        <v>67</v>
      </c>
      <c r="B6" s="1" t="s">
        <v>2</v>
      </c>
      <c r="C6" s="2"/>
      <c r="D6" s="2"/>
      <c r="E6" s="3"/>
      <c r="F6" s="33"/>
      <c r="G6" s="33"/>
    </row>
    <row r="7" spans="1:8" x14ac:dyDescent="0.25">
      <c r="A7" s="1" t="s">
        <v>68</v>
      </c>
      <c r="B7" s="1" t="s">
        <v>3</v>
      </c>
      <c r="C7" s="2"/>
      <c r="D7" s="2"/>
      <c r="E7" s="3"/>
      <c r="F7" s="33"/>
      <c r="G7" s="33"/>
    </row>
    <row r="8" spans="1:8" x14ac:dyDescent="0.25">
      <c r="A8" s="2" t="s">
        <v>69</v>
      </c>
      <c r="B8" s="2" t="s">
        <v>4</v>
      </c>
      <c r="C8" s="36">
        <v>3439577805</v>
      </c>
      <c r="D8" s="4">
        <v>2988303101</v>
      </c>
      <c r="E8" s="3">
        <v>3044365315</v>
      </c>
      <c r="F8" s="33"/>
      <c r="G8" s="35"/>
      <c r="H8" s="35"/>
    </row>
    <row r="9" spans="1:8" x14ac:dyDescent="0.25">
      <c r="A9" s="2" t="s">
        <v>70</v>
      </c>
      <c r="B9" s="2" t="s">
        <v>5</v>
      </c>
      <c r="C9" s="36">
        <v>23437440</v>
      </c>
      <c r="D9" s="4">
        <v>22752925</v>
      </c>
      <c r="E9" s="3">
        <v>15563225</v>
      </c>
      <c r="F9" s="33"/>
      <c r="G9" s="35"/>
      <c r="H9" s="35"/>
    </row>
    <row r="10" spans="1:8" x14ac:dyDescent="0.25">
      <c r="A10" s="2" t="s">
        <v>71</v>
      </c>
      <c r="B10" s="2" t="s">
        <v>6</v>
      </c>
      <c r="C10" s="36">
        <v>81500833</v>
      </c>
      <c r="D10" s="4">
        <v>80245910</v>
      </c>
      <c r="E10" s="3">
        <v>78038750</v>
      </c>
      <c r="F10" s="33"/>
      <c r="G10" s="35"/>
      <c r="H10" s="35"/>
    </row>
    <row r="11" spans="1:8" x14ac:dyDescent="0.25">
      <c r="A11" s="2" t="s">
        <v>68</v>
      </c>
      <c r="B11" s="2" t="s">
        <v>7</v>
      </c>
      <c r="C11" s="36">
        <v>0</v>
      </c>
      <c r="D11" s="4">
        <v>0</v>
      </c>
      <c r="E11" s="3">
        <v>0</v>
      </c>
      <c r="F11" s="33"/>
      <c r="G11" s="35"/>
      <c r="H11" s="35"/>
    </row>
    <row r="12" spans="1:8" ht="30" x14ac:dyDescent="0.25">
      <c r="A12" s="38" t="s">
        <v>137</v>
      </c>
      <c r="B12" s="37" t="s">
        <v>135</v>
      </c>
      <c r="C12" s="36">
        <v>6328685</v>
      </c>
      <c r="D12" s="4"/>
      <c r="E12" s="3"/>
      <c r="F12" s="33"/>
      <c r="G12" s="35"/>
      <c r="H12" s="35"/>
    </row>
    <row r="13" spans="1:8" x14ac:dyDescent="0.25">
      <c r="A13" s="5" t="s">
        <v>72</v>
      </c>
      <c r="B13" s="5" t="s">
        <v>8</v>
      </c>
      <c r="C13" s="6">
        <f>SUM(C8:C12)</f>
        <v>3550844763</v>
      </c>
      <c r="D13" s="6">
        <f t="shared" ref="D13:E13" si="0">SUM(D8:D11)</f>
        <v>3091301936</v>
      </c>
      <c r="E13" s="6">
        <f t="shared" si="0"/>
        <v>3137967290</v>
      </c>
      <c r="F13" s="33"/>
      <c r="G13" s="35"/>
      <c r="H13" s="35"/>
    </row>
    <row r="14" spans="1:8" x14ac:dyDescent="0.25">
      <c r="A14" s="1"/>
      <c r="B14" s="1"/>
      <c r="C14" s="7"/>
      <c r="D14" s="7"/>
      <c r="E14" s="10"/>
      <c r="F14" s="33"/>
      <c r="G14" s="35"/>
      <c r="H14" s="35"/>
    </row>
    <row r="15" spans="1:8" x14ac:dyDescent="0.25">
      <c r="A15" s="1" t="s">
        <v>73</v>
      </c>
      <c r="B15" s="1" t="s">
        <v>9</v>
      </c>
      <c r="C15" s="7"/>
      <c r="D15" s="7"/>
      <c r="E15" s="3"/>
      <c r="F15" s="33"/>
      <c r="G15" s="35"/>
      <c r="H15" s="35"/>
    </row>
    <row r="16" spans="1:8" x14ac:dyDescent="0.25">
      <c r="A16" s="8" t="s">
        <v>74</v>
      </c>
      <c r="B16" s="8" t="s">
        <v>10</v>
      </c>
      <c r="C16" s="36">
        <v>37519731</v>
      </c>
      <c r="D16" s="9">
        <v>34768678</v>
      </c>
      <c r="E16" s="3">
        <v>32014652</v>
      </c>
      <c r="F16" s="33"/>
      <c r="G16" s="35"/>
      <c r="H16" s="35"/>
    </row>
    <row r="17" spans="1:8" x14ac:dyDescent="0.25">
      <c r="A17" s="2" t="s">
        <v>75</v>
      </c>
      <c r="B17" s="2" t="s">
        <v>11</v>
      </c>
      <c r="C17" s="36">
        <v>706350248</v>
      </c>
      <c r="D17" s="4">
        <v>1063594025</v>
      </c>
      <c r="E17" s="3">
        <v>818529879</v>
      </c>
      <c r="F17" s="33"/>
      <c r="G17" s="35"/>
      <c r="H17" s="35"/>
    </row>
    <row r="18" spans="1:8" x14ac:dyDescent="0.25">
      <c r="A18" s="2" t="s">
        <v>76</v>
      </c>
      <c r="B18" s="2" t="s">
        <v>12</v>
      </c>
      <c r="C18" s="36">
        <v>85000000</v>
      </c>
      <c r="D18" s="4">
        <v>0</v>
      </c>
      <c r="E18" s="3">
        <v>0</v>
      </c>
      <c r="F18" s="33"/>
      <c r="G18" s="35"/>
      <c r="H18" s="35"/>
    </row>
    <row r="19" spans="1:8" x14ac:dyDescent="0.25">
      <c r="A19" s="2" t="s">
        <v>77</v>
      </c>
      <c r="B19" s="2" t="s">
        <v>13</v>
      </c>
      <c r="C19" s="36">
        <v>320768647</v>
      </c>
      <c r="D19" s="4">
        <v>482158679</v>
      </c>
      <c r="E19" s="3">
        <v>520746500</v>
      </c>
      <c r="F19" s="33"/>
      <c r="G19" s="35"/>
      <c r="H19" s="35"/>
    </row>
    <row r="20" spans="1:8" x14ac:dyDescent="0.25">
      <c r="A20" s="2" t="s">
        <v>78</v>
      </c>
      <c r="B20" s="2" t="s">
        <v>14</v>
      </c>
      <c r="C20" s="36">
        <v>0</v>
      </c>
      <c r="D20" s="4">
        <v>0</v>
      </c>
      <c r="E20" s="3">
        <v>0</v>
      </c>
      <c r="F20" s="33"/>
      <c r="G20" s="35"/>
      <c r="H20" s="35"/>
    </row>
    <row r="21" spans="1:8" x14ac:dyDescent="0.25">
      <c r="A21" s="1" t="s">
        <v>79</v>
      </c>
      <c r="B21" s="1" t="s">
        <v>15</v>
      </c>
      <c r="C21" s="10">
        <f t="shared" ref="C21:E21" si="1">SUM(C16:C20)</f>
        <v>1149638626</v>
      </c>
      <c r="D21" s="10">
        <f t="shared" si="1"/>
        <v>1580521382</v>
      </c>
      <c r="E21" s="10">
        <f t="shared" si="1"/>
        <v>1371291031</v>
      </c>
      <c r="F21" s="33"/>
      <c r="G21" s="35"/>
      <c r="H21" s="35"/>
    </row>
    <row r="22" spans="1:8" x14ac:dyDescent="0.25">
      <c r="A22" s="2"/>
      <c r="B22" s="2" t="s">
        <v>16</v>
      </c>
      <c r="C22" s="4"/>
      <c r="D22" s="4"/>
      <c r="E22" s="3"/>
      <c r="F22" s="33"/>
      <c r="G22" s="35"/>
      <c r="H22" s="35"/>
    </row>
    <row r="23" spans="1:8" x14ac:dyDescent="0.25">
      <c r="A23" s="1" t="s">
        <v>80</v>
      </c>
      <c r="B23" s="1" t="s">
        <v>17</v>
      </c>
      <c r="C23" s="10">
        <f t="shared" ref="C23:E23" si="2">C13+C21</f>
        <v>4700483389</v>
      </c>
      <c r="D23" s="10">
        <f t="shared" si="2"/>
        <v>4671823318</v>
      </c>
      <c r="E23" s="10">
        <f t="shared" si="2"/>
        <v>4509258321</v>
      </c>
      <c r="F23" s="33"/>
      <c r="G23" s="35"/>
      <c r="H23" s="35"/>
    </row>
    <row r="24" spans="1:8" x14ac:dyDescent="0.25">
      <c r="A24" s="2"/>
      <c r="B24" s="2" t="s">
        <v>16</v>
      </c>
      <c r="C24" s="4"/>
      <c r="D24" s="4"/>
      <c r="E24" s="3"/>
      <c r="F24" s="33"/>
      <c r="G24" s="35"/>
      <c r="H24" s="35"/>
    </row>
    <row r="25" spans="1:8" x14ac:dyDescent="0.25">
      <c r="A25" s="2"/>
      <c r="B25" s="2"/>
      <c r="C25" s="4"/>
      <c r="D25" s="4"/>
      <c r="E25" s="3"/>
      <c r="F25" s="33"/>
      <c r="G25" s="35"/>
      <c r="H25" s="35"/>
    </row>
    <row r="26" spans="1:8" x14ac:dyDescent="0.25">
      <c r="A26" s="1" t="s">
        <v>81</v>
      </c>
      <c r="B26" s="1" t="s">
        <v>18</v>
      </c>
      <c r="C26" s="7"/>
      <c r="D26" s="7"/>
      <c r="E26" s="3"/>
      <c r="F26" s="33"/>
      <c r="G26" s="35"/>
      <c r="H26" s="35"/>
    </row>
    <row r="27" spans="1:8" x14ac:dyDescent="0.25">
      <c r="A27" s="1" t="s">
        <v>82</v>
      </c>
      <c r="B27" s="1" t="s">
        <v>19</v>
      </c>
      <c r="C27" s="7"/>
      <c r="D27" s="7"/>
      <c r="E27" s="3"/>
      <c r="F27" s="33"/>
      <c r="G27" s="35"/>
      <c r="H27" s="35"/>
    </row>
    <row r="28" spans="1:8" x14ac:dyDescent="0.25">
      <c r="A28" s="2" t="s">
        <v>83</v>
      </c>
      <c r="B28" s="2" t="s">
        <v>20</v>
      </c>
      <c r="C28" s="36">
        <v>733031420</v>
      </c>
      <c r="D28" s="4">
        <v>733031420</v>
      </c>
      <c r="E28" s="3">
        <v>733031420</v>
      </c>
      <c r="F28" s="33"/>
      <c r="G28" s="35"/>
      <c r="H28" s="35"/>
    </row>
    <row r="29" spans="1:8" x14ac:dyDescent="0.25">
      <c r="A29" s="2" t="s">
        <v>84</v>
      </c>
      <c r="B29" s="2" t="s">
        <v>21</v>
      </c>
      <c r="C29" s="36">
        <v>733031420</v>
      </c>
      <c r="D29" s="4">
        <v>733031420</v>
      </c>
      <c r="E29" s="3">
        <v>733031420</v>
      </c>
      <c r="F29" s="33"/>
      <c r="G29" s="35"/>
      <c r="H29" s="35"/>
    </row>
    <row r="30" spans="1:8" x14ac:dyDescent="0.25">
      <c r="A30" s="2" t="s">
        <v>85</v>
      </c>
      <c r="B30" s="2" t="s">
        <v>22</v>
      </c>
      <c r="C30" s="36">
        <v>49842552</v>
      </c>
      <c r="D30" s="4">
        <v>49842552</v>
      </c>
      <c r="E30" s="3">
        <v>49842552</v>
      </c>
      <c r="F30" s="33"/>
      <c r="G30" s="35"/>
      <c r="H30" s="35"/>
    </row>
    <row r="31" spans="1:8" x14ac:dyDescent="0.25">
      <c r="A31" s="11" t="s">
        <v>86</v>
      </c>
      <c r="B31" s="11" t="s">
        <v>23</v>
      </c>
      <c r="C31" s="36">
        <v>129096113</v>
      </c>
      <c r="D31" s="3">
        <v>123742090</v>
      </c>
      <c r="E31" s="3">
        <v>118961487</v>
      </c>
      <c r="F31" s="33"/>
      <c r="G31" s="35"/>
      <c r="H31" s="35"/>
    </row>
    <row r="32" spans="1:8" x14ac:dyDescent="0.25">
      <c r="A32" s="11" t="s">
        <v>87</v>
      </c>
      <c r="B32" s="11" t="s">
        <v>24</v>
      </c>
      <c r="C32" s="36">
        <v>922454926</v>
      </c>
      <c r="D32" s="3">
        <v>522585647</v>
      </c>
      <c r="E32" s="3">
        <v>499921435</v>
      </c>
      <c r="F32" s="33"/>
      <c r="G32" s="35"/>
      <c r="H32" s="35"/>
    </row>
    <row r="33" spans="1:8" x14ac:dyDescent="0.25">
      <c r="A33" s="2" t="s">
        <v>88</v>
      </c>
      <c r="B33" s="2" t="s">
        <v>25</v>
      </c>
      <c r="C33" s="36">
        <v>15771718</v>
      </c>
      <c r="D33" s="4">
        <v>66664045</v>
      </c>
      <c r="E33" s="3">
        <v>56953503</v>
      </c>
      <c r="F33" s="33"/>
      <c r="G33" s="35"/>
      <c r="H33" s="35"/>
    </row>
    <row r="34" spans="1:8" x14ac:dyDescent="0.25">
      <c r="A34" s="8" t="s">
        <v>89</v>
      </c>
      <c r="B34" s="8" t="s">
        <v>26</v>
      </c>
      <c r="C34" s="36">
        <v>1433931608</v>
      </c>
      <c r="D34" s="9">
        <v>1313139735</v>
      </c>
      <c r="E34" s="24">
        <v>1258921369</v>
      </c>
      <c r="F34" s="33"/>
      <c r="G34" s="35"/>
      <c r="H34" s="35"/>
    </row>
    <row r="35" spans="1:8" x14ac:dyDescent="0.25">
      <c r="A35" s="1" t="s">
        <v>90</v>
      </c>
      <c r="B35" s="1" t="s">
        <v>27</v>
      </c>
      <c r="C35" s="6">
        <f t="shared" ref="C35" si="3">SUM(C29:C34)</f>
        <v>3284128337</v>
      </c>
      <c r="D35" s="6">
        <f t="shared" ref="D35" si="4">SUM(D29:D34)</f>
        <v>2809005489</v>
      </c>
      <c r="E35" s="6">
        <f t="shared" ref="E35" si="5">SUM(E29:E34)</f>
        <v>2717631766</v>
      </c>
      <c r="F35" s="33"/>
      <c r="G35" s="35"/>
      <c r="H35" s="35"/>
    </row>
    <row r="36" spans="1:8" x14ac:dyDescent="0.25">
      <c r="A36" s="1"/>
      <c r="B36" s="1"/>
      <c r="C36" s="7"/>
      <c r="D36" s="7"/>
      <c r="E36" s="3"/>
      <c r="F36" s="33"/>
      <c r="G36" s="35"/>
      <c r="H36" s="35"/>
    </row>
    <row r="37" spans="1:8" x14ac:dyDescent="0.25">
      <c r="A37" s="2" t="s">
        <v>91</v>
      </c>
      <c r="B37" s="2" t="s">
        <v>28</v>
      </c>
      <c r="C37" s="4"/>
      <c r="D37" s="4"/>
      <c r="E37" s="3"/>
      <c r="F37" s="33"/>
      <c r="G37" s="35"/>
      <c r="H37" s="35"/>
    </row>
    <row r="38" spans="1:8" x14ac:dyDescent="0.25">
      <c r="A38" s="2" t="s">
        <v>92</v>
      </c>
      <c r="B38" s="2" t="s">
        <v>29</v>
      </c>
      <c r="C38" s="36">
        <v>360641212</v>
      </c>
      <c r="D38" s="4">
        <v>411154678</v>
      </c>
      <c r="E38" s="3">
        <v>410642185</v>
      </c>
      <c r="F38" s="33"/>
      <c r="G38" s="35"/>
      <c r="H38" s="35"/>
    </row>
    <row r="39" spans="1:8" x14ac:dyDescent="0.25">
      <c r="A39" s="2" t="s">
        <v>93</v>
      </c>
      <c r="B39" s="2" t="s">
        <v>30</v>
      </c>
      <c r="C39" s="36">
        <v>122835499</v>
      </c>
      <c r="D39" s="4">
        <v>143866115</v>
      </c>
      <c r="E39" s="3">
        <v>195185934</v>
      </c>
      <c r="F39" s="33"/>
      <c r="G39" s="35"/>
      <c r="H39" s="35"/>
    </row>
    <row r="40" spans="1:8" x14ac:dyDescent="0.25">
      <c r="A40" s="2" t="s">
        <v>94</v>
      </c>
      <c r="B40" s="2" t="s">
        <v>31</v>
      </c>
      <c r="C40" s="36">
        <v>136853805</v>
      </c>
      <c r="D40" s="4">
        <v>56100417</v>
      </c>
      <c r="E40" s="3">
        <v>25036280</v>
      </c>
      <c r="F40" s="33"/>
      <c r="G40" s="35"/>
      <c r="H40" s="35"/>
    </row>
    <row r="41" spans="1:8" x14ac:dyDescent="0.25">
      <c r="A41" s="8" t="s">
        <v>95</v>
      </c>
      <c r="B41" s="8" t="s">
        <v>32</v>
      </c>
      <c r="C41" s="36">
        <v>63711459</v>
      </c>
      <c r="D41" s="9">
        <v>52411509</v>
      </c>
      <c r="E41" s="24">
        <v>52646906</v>
      </c>
      <c r="F41" s="33"/>
      <c r="G41" s="35"/>
      <c r="H41" s="35"/>
    </row>
    <row r="42" spans="1:8" x14ac:dyDescent="0.25">
      <c r="A42" s="1" t="s">
        <v>96</v>
      </c>
      <c r="B42" s="1" t="s">
        <v>33</v>
      </c>
      <c r="C42" s="6">
        <f t="shared" ref="C42" si="6">SUM(C38:C41)</f>
        <v>684041975</v>
      </c>
      <c r="D42" s="6">
        <f t="shared" ref="D42" si="7">SUM(D38:D41)</f>
        <v>663532719</v>
      </c>
      <c r="E42" s="6">
        <f t="shared" ref="E42" si="8">SUM(E38:E41)</f>
        <v>683511305</v>
      </c>
      <c r="F42" s="33"/>
      <c r="G42" s="35"/>
      <c r="H42" s="35"/>
    </row>
    <row r="43" spans="1:8" x14ac:dyDescent="0.25">
      <c r="A43" s="1"/>
      <c r="B43" s="1"/>
      <c r="C43" s="7"/>
      <c r="D43" s="7"/>
      <c r="E43" s="3"/>
      <c r="F43" s="33"/>
      <c r="G43" s="35"/>
      <c r="H43" s="35"/>
    </row>
    <row r="44" spans="1:8" x14ac:dyDescent="0.25">
      <c r="A44" s="2" t="s">
        <v>97</v>
      </c>
      <c r="B44" s="2" t="s">
        <v>34</v>
      </c>
      <c r="C44" s="4"/>
      <c r="D44" s="4"/>
      <c r="E44" s="3"/>
      <c r="F44" s="33"/>
      <c r="G44" s="35"/>
      <c r="H44" s="35"/>
    </row>
    <row r="45" spans="1:8" x14ac:dyDescent="0.25">
      <c r="A45" s="2" t="s">
        <v>98</v>
      </c>
      <c r="B45" s="2" t="s">
        <v>35</v>
      </c>
      <c r="C45" s="36">
        <v>556477615</v>
      </c>
      <c r="D45" s="4">
        <v>1020793710</v>
      </c>
      <c r="E45" s="3">
        <v>699936819</v>
      </c>
      <c r="F45" s="33"/>
      <c r="G45" s="35"/>
      <c r="H45" s="35"/>
    </row>
    <row r="46" spans="1:8" ht="30" x14ac:dyDescent="0.25">
      <c r="A46" s="38" t="s">
        <v>138</v>
      </c>
      <c r="B46" s="37" t="s">
        <v>136</v>
      </c>
      <c r="C46" s="36">
        <v>6328098</v>
      </c>
      <c r="D46" s="4"/>
      <c r="E46" s="3"/>
      <c r="F46" s="33"/>
      <c r="G46" s="35"/>
      <c r="H46" s="35"/>
    </row>
    <row r="47" spans="1:8" x14ac:dyDescent="0.25">
      <c r="A47" s="2" t="s">
        <v>99</v>
      </c>
      <c r="B47" s="2" t="s">
        <v>36</v>
      </c>
      <c r="C47">
        <v>8752115</v>
      </c>
      <c r="D47" s="4">
        <v>10052456</v>
      </c>
      <c r="E47" s="3">
        <v>8688192</v>
      </c>
      <c r="F47" s="33"/>
      <c r="G47" s="35"/>
      <c r="H47" s="35"/>
    </row>
    <row r="48" spans="1:8" x14ac:dyDescent="0.25">
      <c r="A48" s="2" t="s">
        <v>132</v>
      </c>
      <c r="B48" s="2" t="s">
        <v>30</v>
      </c>
      <c r="C48" s="36">
        <v>55566735</v>
      </c>
      <c r="D48" s="4">
        <v>53311446</v>
      </c>
      <c r="E48" s="3">
        <v>317063988</v>
      </c>
      <c r="F48" s="33"/>
      <c r="G48" s="35"/>
      <c r="H48" s="35"/>
    </row>
    <row r="49" spans="1:8" x14ac:dyDescent="0.25">
      <c r="A49" s="2" t="s">
        <v>100</v>
      </c>
      <c r="B49" s="2" t="s">
        <v>37</v>
      </c>
      <c r="C49" s="36">
        <v>70017850</v>
      </c>
      <c r="D49" s="4">
        <v>95557513</v>
      </c>
      <c r="E49" s="3">
        <v>41545187</v>
      </c>
      <c r="F49" s="33"/>
      <c r="G49" s="35"/>
      <c r="H49" s="35"/>
    </row>
    <row r="50" spans="1:8" x14ac:dyDescent="0.25">
      <c r="A50" s="11" t="s">
        <v>101</v>
      </c>
      <c r="B50" s="11" t="s">
        <v>38</v>
      </c>
      <c r="C50" s="36">
        <v>37209745</v>
      </c>
      <c r="D50" s="3">
        <v>19329257</v>
      </c>
      <c r="E50" s="3">
        <v>40881064</v>
      </c>
      <c r="F50" s="33"/>
      <c r="G50" s="35"/>
      <c r="H50" s="35"/>
    </row>
    <row r="51" spans="1:8" x14ac:dyDescent="0.25">
      <c r="A51" s="8" t="s">
        <v>102</v>
      </c>
      <c r="B51" s="8" t="s">
        <v>39</v>
      </c>
      <c r="C51" s="18">
        <v>-2039081</v>
      </c>
      <c r="D51" s="9">
        <v>240728</v>
      </c>
      <c r="E51" s="24">
        <v>0</v>
      </c>
      <c r="F51" s="33"/>
      <c r="G51" s="35"/>
      <c r="H51" s="35"/>
    </row>
    <row r="52" spans="1:8" x14ac:dyDescent="0.25">
      <c r="A52" s="1" t="s">
        <v>103</v>
      </c>
      <c r="B52" s="1" t="s">
        <v>40</v>
      </c>
      <c r="C52" s="6">
        <f t="shared" ref="C52" si="9">SUM(C45:C51)</f>
        <v>732313077</v>
      </c>
      <c r="D52" s="6">
        <f t="shared" ref="D52" si="10">SUM(D45:D51)</f>
        <v>1199285110</v>
      </c>
      <c r="E52" s="6">
        <f t="shared" ref="E52" si="11">SUM(E45:E51)</f>
        <v>1108115250</v>
      </c>
      <c r="F52" s="33"/>
      <c r="G52" s="35"/>
      <c r="H52" s="35"/>
    </row>
    <row r="53" spans="1:8" x14ac:dyDescent="0.25">
      <c r="A53" s="5" t="s">
        <v>104</v>
      </c>
      <c r="B53" s="5" t="s">
        <v>41</v>
      </c>
      <c r="C53" s="6">
        <f t="shared" ref="C53" si="12">C42+C52</f>
        <v>1416355052</v>
      </c>
      <c r="D53" s="6">
        <f t="shared" ref="D53" si="13">D42+D52</f>
        <v>1862817829</v>
      </c>
      <c r="E53" s="6">
        <f t="shared" ref="E53" si="14">E42+E52</f>
        <v>1791626555</v>
      </c>
      <c r="F53" s="33"/>
      <c r="G53" s="35"/>
      <c r="H53" s="35"/>
    </row>
    <row r="54" spans="1:8" x14ac:dyDescent="0.25">
      <c r="A54" s="5"/>
      <c r="B54" s="5" t="s">
        <v>16</v>
      </c>
      <c r="C54" s="12"/>
      <c r="D54" s="12"/>
      <c r="E54" s="10"/>
      <c r="F54" s="33"/>
      <c r="G54" s="35"/>
      <c r="H54" s="35"/>
    </row>
    <row r="55" spans="1:8" x14ac:dyDescent="0.25">
      <c r="A55" s="5" t="s">
        <v>105</v>
      </c>
      <c r="B55" s="5" t="s">
        <v>42</v>
      </c>
      <c r="C55" s="6">
        <f t="shared" ref="C55:E55" si="15">C53+C35</f>
        <v>4700483389</v>
      </c>
      <c r="D55" s="6">
        <f t="shared" si="15"/>
        <v>4671823318</v>
      </c>
      <c r="E55" s="6">
        <f t="shared" si="15"/>
        <v>4509258321</v>
      </c>
      <c r="F55" s="33"/>
      <c r="G55" s="35"/>
      <c r="H55" s="35"/>
    </row>
    <row r="56" spans="1:8" x14ac:dyDescent="0.25">
      <c r="A56" s="2"/>
      <c r="B56" s="25"/>
      <c r="C56" s="13"/>
      <c r="D56" s="13"/>
      <c r="E56" s="2"/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5"/>
  <sheetViews>
    <sheetView workbookViewId="0">
      <selection activeCell="A39" sqref="A39"/>
    </sheetView>
  </sheetViews>
  <sheetFormatPr defaultRowHeight="15" x14ac:dyDescent="0.25"/>
  <cols>
    <col min="1" max="1" width="41.140625" customWidth="1"/>
    <col min="2" max="2" width="45.7109375" customWidth="1"/>
    <col min="3" max="5" width="15" bestFit="1" customWidth="1"/>
    <col min="8" max="9" width="15" bestFit="1" customWidth="1"/>
  </cols>
  <sheetData>
    <row r="2" spans="1:9" x14ac:dyDescent="0.25">
      <c r="A2" s="31" t="s">
        <v>133</v>
      </c>
      <c r="B2" s="31" t="s">
        <v>134</v>
      </c>
    </row>
    <row r="4" spans="1:9" x14ac:dyDescent="0.25">
      <c r="A4" s="1" t="s">
        <v>107</v>
      </c>
      <c r="B4" s="1" t="s">
        <v>0</v>
      </c>
      <c r="C4" s="32">
        <v>43830</v>
      </c>
      <c r="D4" s="32">
        <v>43465</v>
      </c>
      <c r="E4" s="32">
        <v>43100</v>
      </c>
    </row>
    <row r="5" spans="1:9" x14ac:dyDescent="0.25">
      <c r="A5" s="1" t="s">
        <v>108</v>
      </c>
      <c r="B5" s="1" t="s">
        <v>43</v>
      </c>
      <c r="C5" s="14"/>
      <c r="D5" s="14"/>
      <c r="E5" s="28"/>
    </row>
    <row r="6" spans="1:9" x14ac:dyDescent="0.25">
      <c r="A6" s="15" t="s">
        <v>109</v>
      </c>
      <c r="B6" s="15" t="s">
        <v>44</v>
      </c>
      <c r="C6" s="16"/>
      <c r="D6" s="16"/>
      <c r="E6" s="27"/>
      <c r="G6" s="33"/>
    </row>
    <row r="7" spans="1:9" x14ac:dyDescent="0.25">
      <c r="A7" s="2" t="s">
        <v>110</v>
      </c>
      <c r="B7" s="2" t="s">
        <v>45</v>
      </c>
      <c r="C7" s="16">
        <v>1081980781</v>
      </c>
      <c r="D7" s="16">
        <v>1069837016</v>
      </c>
      <c r="E7" s="26">
        <v>1054629112</v>
      </c>
      <c r="G7" s="33"/>
      <c r="H7" s="34"/>
      <c r="I7" s="34"/>
    </row>
    <row r="8" spans="1:9" x14ac:dyDescent="0.25">
      <c r="A8" s="2" t="s">
        <v>111</v>
      </c>
      <c r="B8" s="2" t="s">
        <v>46</v>
      </c>
      <c r="C8" s="16">
        <v>741693478.84000003</v>
      </c>
      <c r="D8" s="16">
        <v>701621717</v>
      </c>
      <c r="E8" s="26">
        <v>650746554</v>
      </c>
      <c r="G8" s="33"/>
      <c r="H8" s="34"/>
      <c r="I8" s="34"/>
    </row>
    <row r="9" spans="1:9" x14ac:dyDescent="0.25">
      <c r="A9" s="2" t="s">
        <v>112</v>
      </c>
      <c r="B9" s="2" t="s">
        <v>47</v>
      </c>
      <c r="C9" s="16">
        <v>523104001</v>
      </c>
      <c r="D9" s="16">
        <v>903865423</v>
      </c>
      <c r="E9" s="26">
        <v>1304613489</v>
      </c>
      <c r="G9" s="33"/>
      <c r="H9" s="34"/>
      <c r="I9" s="34"/>
    </row>
    <row r="10" spans="1:9" x14ac:dyDescent="0.25">
      <c r="A10" s="2" t="s">
        <v>113</v>
      </c>
      <c r="B10" s="2" t="s">
        <v>48</v>
      </c>
      <c r="C10" s="16">
        <v>50932248</v>
      </c>
      <c r="D10" s="16">
        <v>46371626</v>
      </c>
      <c r="E10" s="29">
        <v>50327846</v>
      </c>
      <c r="G10" s="33"/>
      <c r="H10" s="34"/>
      <c r="I10" s="34"/>
    </row>
    <row r="11" spans="1:9" x14ac:dyDescent="0.25">
      <c r="A11" s="1" t="s">
        <v>114</v>
      </c>
      <c r="B11" s="1" t="s">
        <v>49</v>
      </c>
      <c r="C11" s="17">
        <f t="shared" ref="C11:E11" si="0">SUM(C7:C10)</f>
        <v>2397710508.8400002</v>
      </c>
      <c r="D11" s="17">
        <f t="shared" si="0"/>
        <v>2721695782</v>
      </c>
      <c r="E11" s="17">
        <f t="shared" si="0"/>
        <v>3060317001</v>
      </c>
      <c r="G11" s="33"/>
      <c r="H11" s="34"/>
      <c r="I11" s="34"/>
    </row>
    <row r="12" spans="1:9" x14ac:dyDescent="0.25">
      <c r="A12" s="1"/>
      <c r="B12" s="1"/>
      <c r="C12" s="17"/>
      <c r="D12" s="17"/>
      <c r="E12" s="26"/>
      <c r="G12" s="33"/>
      <c r="H12" s="34"/>
      <c r="I12" s="34"/>
    </row>
    <row r="13" spans="1:9" x14ac:dyDescent="0.25">
      <c r="A13" s="15" t="s">
        <v>115</v>
      </c>
      <c r="B13" s="15" t="s">
        <v>50</v>
      </c>
      <c r="C13" s="16"/>
      <c r="D13" s="16"/>
      <c r="E13" s="21"/>
      <c r="G13" s="33"/>
      <c r="H13" s="34"/>
      <c r="I13" s="34"/>
    </row>
    <row r="14" spans="1:9" x14ac:dyDescent="0.25">
      <c r="A14" s="2" t="s">
        <v>116</v>
      </c>
      <c r="B14" s="2" t="s">
        <v>51</v>
      </c>
      <c r="C14" s="18">
        <v>-351742734</v>
      </c>
      <c r="D14" s="18">
        <v>-308872049</v>
      </c>
      <c r="E14" s="21">
        <v>-257916731</v>
      </c>
      <c r="G14" s="33"/>
      <c r="H14" s="34"/>
      <c r="I14" s="34"/>
    </row>
    <row r="15" spans="1:9" x14ac:dyDescent="0.25">
      <c r="A15" s="2" t="s">
        <v>117</v>
      </c>
      <c r="B15" s="2" t="s">
        <v>52</v>
      </c>
      <c r="C15" s="18">
        <v>-523104001</v>
      </c>
      <c r="D15" s="18">
        <v>-903865423</v>
      </c>
      <c r="E15" s="21">
        <v>-1304613489</v>
      </c>
      <c r="G15" s="33"/>
      <c r="H15" s="34"/>
      <c r="I15" s="34"/>
    </row>
    <row r="16" spans="1:9" x14ac:dyDescent="0.25">
      <c r="A16" s="2" t="s">
        <v>118</v>
      </c>
      <c r="B16" s="2" t="s">
        <v>53</v>
      </c>
      <c r="C16" s="18">
        <v>-676467559.63</v>
      </c>
      <c r="D16" s="18">
        <v>-677725109</v>
      </c>
      <c r="E16" s="21">
        <v>-661323176</v>
      </c>
      <c r="G16" s="33"/>
      <c r="H16" s="34"/>
      <c r="I16" s="34"/>
    </row>
    <row r="17" spans="1:9" x14ac:dyDescent="0.25">
      <c r="A17" s="2" t="s">
        <v>119</v>
      </c>
      <c r="B17" s="2" t="s">
        <v>54</v>
      </c>
      <c r="C17" s="18">
        <v>-280042435</v>
      </c>
      <c r="D17" s="18">
        <v>-298297896</v>
      </c>
      <c r="E17" s="21">
        <v>-311853273</v>
      </c>
      <c r="G17" s="33"/>
      <c r="H17" s="34"/>
      <c r="I17" s="34"/>
    </row>
    <row r="18" spans="1:9" x14ac:dyDescent="0.25">
      <c r="A18" s="11" t="s">
        <v>120</v>
      </c>
      <c r="B18" s="11" t="s">
        <v>55</v>
      </c>
      <c r="C18" s="18">
        <v>-209931878</v>
      </c>
      <c r="D18" s="18">
        <v>-188548757</v>
      </c>
      <c r="E18" s="21">
        <v>-178575211</v>
      </c>
      <c r="G18" s="33"/>
      <c r="H18" s="34"/>
      <c r="I18" s="34"/>
    </row>
    <row r="19" spans="1:9" x14ac:dyDescent="0.25">
      <c r="A19" s="2" t="s">
        <v>121</v>
      </c>
      <c r="B19" s="2" t="s">
        <v>56</v>
      </c>
      <c r="C19" s="18">
        <v>-101597713</v>
      </c>
      <c r="D19" s="18">
        <v>-90840558</v>
      </c>
      <c r="E19" s="21">
        <v>-84765211</v>
      </c>
      <c r="G19" s="33"/>
      <c r="H19" s="34"/>
      <c r="I19" s="34"/>
    </row>
    <row r="20" spans="1:9" x14ac:dyDescent="0.25">
      <c r="A20" s="2" t="s">
        <v>122</v>
      </c>
      <c r="B20" s="2" t="s">
        <v>57</v>
      </c>
      <c r="C20" s="18">
        <v>-8520744.4299999978</v>
      </c>
      <c r="D20" s="18">
        <v>-11667003</v>
      </c>
      <c r="E20" s="21">
        <v>-8316853</v>
      </c>
      <c r="G20" s="33"/>
      <c r="H20" s="34"/>
      <c r="I20" s="34"/>
    </row>
    <row r="21" spans="1:9" x14ac:dyDescent="0.25">
      <c r="A21" s="2" t="s">
        <v>123</v>
      </c>
      <c r="B21" s="2" t="s">
        <v>58</v>
      </c>
      <c r="C21" s="18">
        <v>-130474874</v>
      </c>
      <c r="D21" s="18">
        <v>-140561153</v>
      </c>
      <c r="E21" s="21">
        <v>-184958423</v>
      </c>
      <c r="G21" s="33"/>
      <c r="H21" s="34"/>
      <c r="I21" s="34"/>
    </row>
    <row r="22" spans="1:9" x14ac:dyDescent="0.25">
      <c r="A22" s="1" t="s">
        <v>124</v>
      </c>
      <c r="B22" s="1" t="s">
        <v>59</v>
      </c>
      <c r="C22" s="39">
        <f>SUM(C14:C21)</f>
        <v>-2281881939.0599999</v>
      </c>
      <c r="D22" s="19">
        <f t="shared" ref="D22:E22" si="1">SUM(D14:D21)</f>
        <v>-2620377948</v>
      </c>
      <c r="E22" s="19">
        <f t="shared" si="1"/>
        <v>-2992322367</v>
      </c>
      <c r="G22" s="33"/>
      <c r="H22" s="34"/>
      <c r="I22" s="34"/>
    </row>
    <row r="23" spans="1:9" x14ac:dyDescent="0.25">
      <c r="A23" s="1"/>
      <c r="B23" s="1"/>
      <c r="C23" s="40"/>
      <c r="D23" s="20"/>
      <c r="E23" s="30"/>
      <c r="G23" s="33"/>
      <c r="H23" s="34"/>
      <c r="I23" s="34"/>
    </row>
    <row r="24" spans="1:9" x14ac:dyDescent="0.25">
      <c r="A24" s="1" t="s">
        <v>125</v>
      </c>
      <c r="B24" s="1" t="s">
        <v>60</v>
      </c>
      <c r="C24" s="40">
        <f t="shared" ref="C24:E24" si="2">C11+C22</f>
        <v>115828569.78000021</v>
      </c>
      <c r="D24" s="20">
        <f t="shared" si="2"/>
        <v>101317834</v>
      </c>
      <c r="E24" s="20">
        <f t="shared" si="2"/>
        <v>67994634</v>
      </c>
      <c r="G24" s="33"/>
      <c r="H24" s="34"/>
      <c r="I24" s="34"/>
    </row>
    <row r="25" spans="1:9" x14ac:dyDescent="0.25">
      <c r="A25" s="1"/>
      <c r="B25" s="1"/>
      <c r="C25" s="41"/>
      <c r="D25" s="17"/>
      <c r="E25" s="26"/>
      <c r="G25" s="33"/>
      <c r="H25" s="34"/>
      <c r="I25" s="34"/>
    </row>
    <row r="26" spans="1:9" x14ac:dyDescent="0.25">
      <c r="A26" s="2" t="s">
        <v>127</v>
      </c>
      <c r="B26" s="2" t="s">
        <v>61</v>
      </c>
      <c r="C26" s="42">
        <v>9722480</v>
      </c>
      <c r="D26" s="16">
        <v>16898339</v>
      </c>
      <c r="E26" s="21">
        <v>19098960</v>
      </c>
      <c r="G26" s="33"/>
      <c r="H26" s="34"/>
      <c r="I26" s="34"/>
    </row>
    <row r="27" spans="1:9" x14ac:dyDescent="0.25">
      <c r="A27" s="2" t="s">
        <v>128</v>
      </c>
      <c r="B27" s="2" t="s">
        <v>62</v>
      </c>
      <c r="C27" s="43">
        <v>-18470590</v>
      </c>
      <c r="D27" s="21">
        <v>-25151844</v>
      </c>
      <c r="E27" s="21">
        <v>-40219198</v>
      </c>
      <c r="G27" s="33"/>
      <c r="H27" s="34"/>
      <c r="I27" s="34"/>
    </row>
    <row r="28" spans="1:9" x14ac:dyDescent="0.25">
      <c r="A28" s="1" t="s">
        <v>126</v>
      </c>
      <c r="B28" s="1" t="s">
        <v>63</v>
      </c>
      <c r="C28" s="40">
        <f t="shared" ref="C28:E28" si="3">C26+C27</f>
        <v>-8748110</v>
      </c>
      <c r="D28" s="20">
        <f t="shared" si="3"/>
        <v>-8253505</v>
      </c>
      <c r="E28" s="20">
        <f t="shared" si="3"/>
        <v>-21120238</v>
      </c>
      <c r="G28" s="33"/>
      <c r="H28" s="34"/>
      <c r="I28" s="34"/>
    </row>
    <row r="29" spans="1:9" x14ac:dyDescent="0.25">
      <c r="A29" s="1"/>
      <c r="B29" s="1"/>
      <c r="C29" s="40"/>
      <c r="D29" s="20"/>
      <c r="E29" s="30"/>
      <c r="G29" s="33"/>
      <c r="H29" s="34"/>
      <c r="I29" s="34"/>
    </row>
    <row r="30" spans="1:9" x14ac:dyDescent="0.25">
      <c r="A30" s="1"/>
      <c r="B30" s="1"/>
      <c r="C30" s="40"/>
      <c r="D30" s="20"/>
      <c r="E30" s="30"/>
      <c r="G30" s="33"/>
      <c r="H30" s="34"/>
      <c r="I30" s="34"/>
    </row>
    <row r="31" spans="1:9" x14ac:dyDescent="0.25">
      <c r="A31" s="1" t="s">
        <v>129</v>
      </c>
      <c r="B31" s="1" t="s">
        <v>64</v>
      </c>
      <c r="C31" s="40">
        <f t="shared" ref="C31:E31" si="4">C24+C28</f>
        <v>107080459.78000021</v>
      </c>
      <c r="D31" s="20">
        <f t="shared" si="4"/>
        <v>93064329</v>
      </c>
      <c r="E31" s="20">
        <f t="shared" si="4"/>
        <v>46874396</v>
      </c>
      <c r="G31" s="33"/>
      <c r="H31" s="34"/>
      <c r="I31" s="34"/>
    </row>
    <row r="32" spans="1:9" x14ac:dyDescent="0.25">
      <c r="A32" s="1"/>
      <c r="B32" s="1"/>
      <c r="C32" s="41"/>
      <c r="D32" s="17"/>
      <c r="E32" s="21"/>
      <c r="G32" s="33"/>
      <c r="H32" s="34"/>
      <c r="I32" s="34"/>
    </row>
    <row r="33" spans="1:9" x14ac:dyDescent="0.25">
      <c r="A33" s="2" t="s">
        <v>130</v>
      </c>
      <c r="B33" s="2" t="s">
        <v>65</v>
      </c>
      <c r="C33" s="43">
        <v>-11049503</v>
      </c>
      <c r="D33" s="21">
        <v>-11760956</v>
      </c>
      <c r="E33" s="21">
        <v>-18607221</v>
      </c>
      <c r="G33" s="33"/>
      <c r="H33" s="34"/>
      <c r="I33" s="34"/>
    </row>
    <row r="34" spans="1:9" x14ac:dyDescent="0.25">
      <c r="A34" s="2"/>
      <c r="B34" s="2"/>
      <c r="C34" s="44"/>
      <c r="D34" s="22"/>
      <c r="E34" s="30"/>
      <c r="G34" s="33"/>
      <c r="H34" s="34"/>
      <c r="I34" s="34"/>
    </row>
    <row r="35" spans="1:9" x14ac:dyDescent="0.25">
      <c r="A35" s="1" t="s">
        <v>131</v>
      </c>
      <c r="B35" s="1" t="s">
        <v>66</v>
      </c>
      <c r="C35" s="40">
        <f t="shared" ref="C35:E35" si="5">C31+C33</f>
        <v>96030956.78000021</v>
      </c>
      <c r="D35" s="20">
        <f t="shared" si="5"/>
        <v>81303373</v>
      </c>
      <c r="E35" s="20">
        <f t="shared" si="5"/>
        <v>28267175</v>
      </c>
      <c r="G35" s="33"/>
      <c r="H35" s="34"/>
      <c r="I35" s="3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Bilant-Financial position</vt:lpstr>
      <vt:lpstr>CPP-Profit or Loss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Crisu</dc:creator>
  <cp:lastModifiedBy>Magda Stoica</cp:lastModifiedBy>
  <cp:lastPrinted>2019-05-07T10:07:14Z</cp:lastPrinted>
  <dcterms:created xsi:type="dcterms:W3CDTF">2019-05-06T10:10:22Z</dcterms:created>
  <dcterms:modified xsi:type="dcterms:W3CDTF">2020-04-28T14:31:22Z</dcterms:modified>
</cp:coreProperties>
</file>