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H8" i="2" l="1"/>
  <c r="D8" i="2"/>
  <c r="H7" i="2"/>
  <c r="D7" i="2"/>
  <c r="H6" i="2"/>
  <c r="D6" i="2"/>
  <c r="H5" i="2"/>
  <c r="D5" i="2"/>
  <c r="K6" i="2" l="1"/>
  <c r="C35" i="1" l="1"/>
  <c r="C30" i="1"/>
  <c r="C23" i="1"/>
  <c r="C14" i="1"/>
</calcChain>
</file>

<file path=xl/sharedStrings.xml><?xml version="1.0" encoding="utf-8"?>
<sst xmlns="http://schemas.openxmlformats.org/spreadsheetml/2006/main" count="97" uniqueCount="68">
  <si>
    <t>01-31.12.2021</t>
  </si>
  <si>
    <t>CROSS BORDER CAPACITY ALLOCATION AUCTION RESULTS for the period of:
01-31.12.2021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</si>
  <si>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</si>
  <si>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</si>
  <si>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</si>
  <si>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</si>
  <si>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</si>
  <si>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</si>
  <si>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</si>
  <si>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</si>
  <si>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</si>
  <si>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</si>
  <si>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11XEDFTRADING--G</t>
  </si>
  <si>
    <t>EDF Trading Limited</t>
  </si>
  <si>
    <t>11XIGET--------D</t>
  </si>
  <si>
    <t>GEN-I d.o.o</t>
  </si>
  <si>
    <t>28X-INTERENERGO8</t>
  </si>
  <si>
    <t>INTERENERGO energetski inzeniring d.o.o.</t>
  </si>
  <si>
    <t>11XFREEPOINT---N</t>
  </si>
  <si>
    <t>FREEPOINT COMMODITIES EUROPE LLP</t>
  </si>
  <si>
    <t>30XROREFURO----E</t>
  </si>
  <si>
    <t>MET Romania Energy SA</t>
  </si>
  <si>
    <t>28X-PETROL-LJ--C</t>
  </si>
  <si>
    <t>Petrol Slovenska energetska druzba dd Ljubljana</t>
  </si>
  <si>
    <t>30XRORESTART---4</t>
  </si>
  <si>
    <t>Restart Energy One S.A.</t>
  </si>
  <si>
    <t>11XDISAM-------V</t>
  </si>
  <si>
    <t>Energi Danmark A/S</t>
  </si>
  <si>
    <t>23X--161129-ME-L</t>
  </si>
  <si>
    <t>MFT Energy A/S</t>
  </si>
  <si>
    <t>Total Allocated Capacity</t>
  </si>
  <si>
    <t>EXPORT (RO-RS)</t>
  </si>
  <si>
    <t>11XDANSKECOM---P</t>
  </si>
  <si>
    <t>DANSKE COMMODITIES A/S</t>
  </si>
  <si>
    <t>12XEFT-SWITZERLR</t>
  </si>
  <si>
    <t>ENERGY FINANCING TEAM SWITZERLAND AG</t>
  </si>
  <si>
    <t>UKRAINE</t>
  </si>
  <si>
    <t>IMPORT (UA-RO)</t>
  </si>
  <si>
    <t>ATC = 200</t>
  </si>
  <si>
    <t>30XROEFTFURNIZ-K</t>
  </si>
  <si>
    <t>EFT Furnizare SRL</t>
  </si>
  <si>
    <t>30XRO-QMB------8</t>
  </si>
  <si>
    <t>QMB ENERG S.R.L</t>
  </si>
  <si>
    <t>30XROELECTROHOL3</t>
  </si>
  <si>
    <t>ELECTRO HOLDING SRL</t>
  </si>
  <si>
    <t>EXPORT (RO-UA)</t>
  </si>
  <si>
    <t>ATC = 50</t>
  </si>
  <si>
    <t>NOTE: The deadline for transferring capacities for the month of DECEMBER is 25 NOVEMBER 2021, 12:00(RO). _x000D_
The transfers are to be operated by the participants in the DAMAS platform and the corresponding annex for the transfer is to be sent  by email to: contracte.alocare@transelectrica.ro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</si>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</sst>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11" borderId="11" applyNumberFormat="0" applyAlignment="0" applyProtection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20" borderId="15" applyNumberFormat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21" borderId="17" applyNumberFormat="0" applyFont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9" fillId="8" borderId="0" applyNumberFormat="0" applyBorder="0" applyAlignment="0" applyProtection="0"/>
    <xf numFmtId="0" fontId="20" fillId="26" borderId="18" applyNumberFormat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3" fillId="0" borderId="0"/>
    <xf numFmtId="0" fontId="22" fillId="0" borderId="0"/>
    <xf numFmtId="0" fontId="24" fillId="0" borderId="0"/>
    <xf numFmtId="0" fontId="25" fillId="0" borderId="19" applyNumberFormat="0" applyFill="0" applyAlignment="0" applyProtection="0"/>
    <xf numFmtId="0" fontId="26" fillId="7" borderId="0" applyNumberFormat="0" applyBorder="0" applyAlignment="0" applyProtection="0"/>
    <xf numFmtId="0" fontId="27" fillId="27" borderId="0" applyNumberFormat="0" applyBorder="0" applyAlignment="0" applyProtection="0"/>
    <xf numFmtId="0" fontId="28" fillId="26" borderId="11" applyNumberFormat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wrapText="1"/>
    </xf>
    <xf numFmtId="0" fontId="34" fillId="29" borderId="20" xfId="51" applyFont="1" applyFill="1" applyBorder="1" applyAlignment="1">
      <alignment horizontal="center" vertical="center" wrapText="1"/>
    </xf>
    <xf numFmtId="0" fontId="34" fillId="29" borderId="21" xfId="51" applyFont="1" applyFill="1" applyBorder="1" applyAlignment="1">
      <alignment horizontal="center" vertical="center" wrapText="1"/>
    </xf>
    <xf numFmtId="0" fontId="34" fillId="29" borderId="22" xfId="51" applyFont="1" applyFill="1" applyBorder="1" applyAlignment="1">
      <alignment horizontal="center" vertical="center" wrapText="1"/>
    </xf>
    <xf numFmtId="0" fontId="34" fillId="29" borderId="23" xfId="51" applyFont="1" applyFill="1" applyBorder="1" applyAlignment="1">
      <alignment horizontal="center" vertical="center" wrapText="1"/>
    </xf>
    <xf numFmtId="0" fontId="2" fillId="31" borderId="24" xfId="45" applyFont="1" applyFill="1" applyBorder="1" applyAlignment="1">
      <alignment horizontal="center" vertical="center" wrapText="1"/>
    </xf>
    <xf numFmtId="0" fontId="36" fillId="0" borderId="26" xfId="51" applyNumberFormat="1" applyFont="1" applyFill="1" applyBorder="1" applyAlignment="1">
      <alignment horizontal="center" vertical="center" wrapText="1"/>
    </xf>
    <xf numFmtId="0" fontId="35" fillId="33" borderId="30" xfId="51" applyFont="1" applyFill="1" applyBorder="1" applyAlignment="1">
      <alignment horizontal="center" vertical="center" wrapText="1"/>
    </xf>
    <xf numFmtId="14" fontId="35" fillId="33" borderId="31" xfId="0" applyNumberFormat="1" applyFont="1" applyFill="1" applyBorder="1" applyAlignment="1">
      <alignment horizontal="center" vertical="center" wrapText="1"/>
    </xf>
    <xf numFmtId="0" fontId="18" fillId="33" borderId="5" xfId="51" applyFont="1" applyFill="1" applyBorder="1" applyAlignment="1">
      <alignment horizontal="center" vertical="center" wrapText="1"/>
    </xf>
    <xf numFmtId="0" fontId="18" fillId="33" borderId="6" xfId="51" applyNumberFormat="1" applyFont="1" applyFill="1" applyBorder="1" applyAlignment="1">
      <alignment horizontal="center" vertical="center" wrapText="1"/>
    </xf>
    <xf numFmtId="0" fontId="31" fillId="33" borderId="6" xfId="51" applyNumberFormat="1" applyFont="1" applyFill="1" applyBorder="1" applyAlignment="1">
      <alignment horizontal="center" vertical="center" wrapText="1"/>
    </xf>
    <xf numFmtId="0" fontId="34" fillId="34" borderId="7" xfId="51" applyFont="1" applyFill="1" applyBorder="1" applyAlignment="1">
      <alignment horizontal="center" vertical="center" wrapText="1"/>
    </xf>
    <xf numFmtId="0" fontId="35" fillId="36" borderId="30" xfId="51" applyFont="1" applyFill="1" applyBorder="1" applyAlignment="1">
      <alignment horizontal="center" vertical="center" wrapText="1"/>
    </xf>
    <xf numFmtId="14" fontId="35" fillId="36" borderId="20" xfId="0" applyNumberFormat="1" applyFont="1" applyFill="1" applyBorder="1" applyAlignment="1">
      <alignment horizontal="center" vertical="center" wrapText="1"/>
    </xf>
    <xf numFmtId="0" fontId="18" fillId="36" borderId="32" xfId="51" applyFont="1" applyFill="1" applyBorder="1" applyAlignment="1">
      <alignment horizontal="center" vertical="center" wrapText="1"/>
    </xf>
    <xf numFmtId="0" fontId="18" fillId="36" borderId="22" xfId="51" applyFont="1" applyFill="1" applyBorder="1" applyAlignment="1">
      <alignment horizontal="center" vertical="center" wrapText="1"/>
    </xf>
    <xf numFmtId="0" fontId="31" fillId="36" borderId="22" xfId="51" applyFont="1" applyFill="1" applyBorder="1" applyAlignment="1">
      <alignment horizontal="center" vertical="center" wrapText="1"/>
    </xf>
    <xf numFmtId="0" fontId="34" fillId="36" borderId="23" xfId="51" applyFont="1" applyFill="1" applyBorder="1" applyAlignment="1">
      <alignment horizontal="center" vertical="center" wrapText="1"/>
    </xf>
    <xf numFmtId="0" fontId="35" fillId="36" borderId="33" xfId="51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56" applyFont="1"/>
    <xf numFmtId="0" fontId="0" fillId="0" borderId="8" xfId="0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0" fillId="0" borderId="9" xfId="0" applyBorder="1"/>
    <xf numFmtId="14" fontId="35" fillId="33" borderId="20" xfId="0" applyNumberFormat="1" applyFont="1" applyFill="1" applyBorder="1" applyAlignment="1">
      <alignment horizontal="center" vertical="center" wrapText="1"/>
    </xf>
    <xf numFmtId="0" fontId="18" fillId="33" borderId="32" xfId="51" applyFont="1" applyFill="1" applyBorder="1" applyAlignment="1">
      <alignment horizontal="center" vertical="center" wrapText="1"/>
    </xf>
    <xf numFmtId="0" fontId="18" fillId="33" borderId="22" xfId="51" applyNumberFormat="1" applyFont="1" applyFill="1" applyBorder="1" applyAlignment="1">
      <alignment horizontal="center" vertical="center" wrapText="1"/>
    </xf>
    <xf numFmtId="0" fontId="31" fillId="33" borderId="22" xfId="51" applyNumberFormat="1" applyFont="1" applyFill="1" applyBorder="1" applyAlignment="1">
      <alignment horizontal="center" vertical="center" wrapText="1"/>
    </xf>
    <xf numFmtId="0" fontId="34" fillId="34" borderId="23" xfId="51" applyFont="1" applyFill="1" applyBorder="1" applyAlignment="1">
      <alignment horizontal="center" vertical="center" wrapText="1"/>
    </xf>
    <xf numFmtId="0" fontId="2" fillId="30" borderId="33" xfId="45" applyFont="1" applyFill="1" applyBorder="1" applyAlignment="1">
      <alignment horizontal="center" vertical="center" wrapText="1"/>
    </xf>
    <xf numFmtId="0" fontId="2" fillId="32" borderId="23" xfId="45" applyFont="1" applyFill="1" applyBorder="1" applyAlignment="1">
      <alignment horizontal="center" vertical="center" wrapText="1"/>
    </xf>
    <xf numFmtId="0" fontId="36" fillId="0" borderId="40" xfId="51" applyNumberFormat="1" applyFont="1" applyFill="1" applyBorder="1" applyAlignment="1">
      <alignment horizontal="center" vertical="center" wrapText="1"/>
    </xf>
    <xf numFmtId="0" fontId="36" fillId="0" borderId="40" xfId="51" applyFont="1" applyFill="1" applyBorder="1" applyAlignment="1">
      <alignment horizontal="center" vertical="center" wrapText="1"/>
    </xf>
    <xf numFmtId="0" fontId="36" fillId="0" borderId="26" xfId="51" applyFont="1" applyFill="1" applyBorder="1" applyAlignment="1">
      <alignment horizontal="center" vertical="center" wrapText="1"/>
    </xf>
    <xf numFmtId="43" fontId="36" fillId="0" borderId="27" xfId="56" applyFont="1" applyFill="1" applyBorder="1" applyAlignment="1">
      <alignment vertical="center"/>
    </xf>
    <xf numFmtId="0" fontId="36" fillId="0" borderId="21" xfId="51" applyFont="1" applyFill="1" applyBorder="1" applyAlignment="1">
      <alignment horizontal="center" vertical="center" wrapText="1"/>
    </xf>
    <xf numFmtId="0" fontId="36" fillId="0" borderId="22" xfId="51" applyFont="1" applyFill="1" applyBorder="1" applyAlignment="1">
      <alignment horizontal="center" vertical="center" wrapText="1"/>
    </xf>
    <xf numFmtId="0" fontId="36" fillId="0" borderId="23" xfId="5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center" vertical="center" wrapText="1"/>
    </xf>
    <xf numFmtId="0" fontId="35" fillId="2" borderId="25" xfId="51" applyFont="1" applyFill="1" applyBorder="1" applyAlignment="1">
      <alignment horizontal="center" vertical="center" textRotation="90" wrapText="1"/>
    </xf>
    <xf numFmtId="0" fontId="35" fillId="2" borderId="31" xfId="51" applyFont="1" applyFill="1" applyBorder="1" applyAlignment="1">
      <alignment horizontal="center" vertical="center" textRotation="90" wrapText="1"/>
    </xf>
    <xf numFmtId="0" fontId="35" fillId="35" borderId="25" xfId="51" applyFont="1" applyFill="1" applyBorder="1" applyAlignment="1">
      <alignment horizontal="center" vertical="center" textRotation="90" wrapText="1"/>
    </xf>
    <xf numFmtId="0" fontId="35" fillId="35" borderId="28" xfId="51" applyFont="1" applyFill="1" applyBorder="1" applyAlignment="1">
      <alignment horizontal="center" vertical="center" textRotation="90" wrapText="1"/>
    </xf>
    <xf numFmtId="0" fontId="29" fillId="28" borderId="38" xfId="38" applyFont="1" applyFill="1" applyBorder="1" applyAlignment="1">
      <alignment horizontal="center" vertical="center" wrapText="1"/>
    </xf>
    <xf numFmtId="0" fontId="29" fillId="28" borderId="29" xfId="38" applyFont="1" applyFill="1" applyBorder="1" applyAlignment="1">
      <alignment horizontal="center" vertical="center" wrapText="1"/>
    </xf>
    <xf numFmtId="14" fontId="29" fillId="28" borderId="38" xfId="38" applyNumberFormat="1" applyFont="1" applyFill="1" applyBorder="1" applyAlignment="1">
      <alignment horizontal="center" vertical="center" wrapText="1"/>
    </xf>
    <xf numFmtId="14" fontId="29" fillId="28" borderId="39" xfId="38" applyNumberFormat="1" applyFont="1" applyFill="1" applyBorder="1" applyAlignment="1">
      <alignment horizontal="center" vertical="center" wrapText="1"/>
    </xf>
    <xf numFmtId="14" fontId="29" fillId="28" borderId="29" xfId="38" applyNumberFormat="1" applyFont="1" applyFill="1" applyBorder="1" applyAlignment="1">
      <alignment horizontal="center" vertical="center" wrapText="1"/>
    </xf>
    <xf numFmtId="0" fontId="30" fillId="28" borderId="38" xfId="38" applyFont="1" applyFill="1" applyBorder="1" applyAlignment="1">
      <alignment horizontal="center" vertical="center"/>
    </xf>
    <xf numFmtId="0" fontId="30" fillId="28" borderId="29" xfId="38" applyFont="1" applyFill="1" applyBorder="1" applyAlignment="1">
      <alignment horizontal="center" vertical="center"/>
    </xf>
    <xf numFmtId="49" fontId="32" fillId="0" borderId="37" xfId="51" quotePrefix="1" applyNumberFormat="1" applyFont="1" applyBorder="1" applyAlignment="1">
      <alignment horizontal="center" vertical="center"/>
    </xf>
    <xf numFmtId="0" fontId="33" fillId="0" borderId="35" xfId="51" applyFont="1" applyBorder="1" applyAlignment="1">
      <alignment horizontal="center" vertical="center"/>
    </xf>
    <xf numFmtId="0" fontId="2" fillId="29" borderId="33" xfId="51" applyFont="1" applyFill="1" applyBorder="1" applyAlignment="1">
      <alignment horizontal="center" vertical="center" wrapText="1"/>
    </xf>
    <xf numFmtId="0" fontId="2" fillId="29" borderId="36" xfId="51" applyFont="1" applyFill="1" applyBorder="1" applyAlignment="1">
      <alignment horizontal="center" vertical="center" wrapText="1"/>
    </xf>
  </cellXfs>
  <cellStyles count="5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6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_Sheet1" xfId="51"/>
    <cellStyle name="Összesen" xfId="52"/>
    <cellStyle name="Rossz" xfId="53"/>
    <cellStyle name="Semleges" xfId="54"/>
    <cellStyle name="Számítás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6"/>
  <sheetViews>
    <sheetView tabSelected="1" workbookViewId="0">
      <selection activeCell="A7" sqref="A7"/>
    </sheetView>
  </sheetViews>
  <sheetFormatPr defaultRowHeight="12.75" x14ac:dyDescent="0.2"/>
  <cols>
    <col min="1" max="1" width="24.28515625" customWidth="1"/>
    <col min="2" max="120" width="20.7109375" customWidth="1"/>
  </cols>
  <sheetData>
    <row r="1" spans="1:5" ht="35.1" customHeight="1" x14ac:dyDescent="0.2">
      <c r="A1" s="53" t="s">
        <v>1</v>
      </c>
      <c r="B1" s="53"/>
      <c r="C1" s="53"/>
      <c r="D1" s="53"/>
    </row>
    <row r="2" spans="1:5" ht="13.5" thickBot="1" x14ac:dyDescent="0.25">
      <c r="A2" s="54" t="s">
        <v>2</v>
      </c>
      <c r="B2" s="55"/>
      <c r="C2" s="1" t="s">
        <v>3</v>
      </c>
      <c r="D2" s="35" t="s">
        <v>4</v>
      </c>
      <c r="E2" s="37"/>
    </row>
    <row r="3" spans="1:5" ht="13.5" thickTop="1" x14ac:dyDescent="0.2">
      <c r="A3" s="2" t="s">
        <v>5</v>
      </c>
      <c r="B3" s="3" t="s">
        <v>6</v>
      </c>
      <c r="C3" s="4" t="s">
        <v>7</v>
      </c>
      <c r="D3" s="36" t="s">
        <v>8</v>
      </c>
      <c r="E3" s="37"/>
    </row>
    <row r="4" spans="1:5" x14ac:dyDescent="0.2">
      <c r="A4" s="31" t="s">
        <v>9</v>
      </c>
      <c r="B4" s="32" t="s">
        <v>10</v>
      </c>
      <c r="C4" s="53" t="s">
        <v>11</v>
      </c>
      <c r="D4" s="53"/>
    </row>
    <row r="5" spans="1:5" x14ac:dyDescent="0.2">
      <c r="A5" s="29" t="s">
        <v>12</v>
      </c>
      <c r="B5" s="29" t="s">
        <v>13</v>
      </c>
      <c r="C5" s="29">
        <v>5</v>
      </c>
      <c r="D5" s="56"/>
    </row>
    <row r="6" spans="1:5" x14ac:dyDescent="0.2">
      <c r="A6" s="29" t="s">
        <v>14</v>
      </c>
      <c r="B6" s="29" t="s">
        <v>15</v>
      </c>
      <c r="C6" s="29">
        <v>35</v>
      </c>
      <c r="D6" s="56"/>
    </row>
    <row r="7" spans="1:5" ht="38.25" x14ac:dyDescent="0.2">
      <c r="A7" s="29" t="s">
        <v>16</v>
      </c>
      <c r="B7" s="29" t="s">
        <v>17</v>
      </c>
      <c r="C7" s="29">
        <v>110</v>
      </c>
      <c r="D7" s="56"/>
    </row>
    <row r="8" spans="1:5" ht="38.25" x14ac:dyDescent="0.2">
      <c r="A8" s="29" t="s">
        <v>18</v>
      </c>
      <c r="B8" s="29" t="s">
        <v>19</v>
      </c>
      <c r="C8" s="29">
        <v>10</v>
      </c>
      <c r="D8" s="56"/>
    </row>
    <row r="9" spans="1:5" ht="25.5" x14ac:dyDescent="0.2">
      <c r="A9" s="29" t="s">
        <v>20</v>
      </c>
      <c r="B9" s="29" t="s">
        <v>21</v>
      </c>
      <c r="C9" s="29">
        <v>15</v>
      </c>
      <c r="D9" s="56"/>
    </row>
    <row r="10" spans="1:5" ht="38.25" x14ac:dyDescent="0.2">
      <c r="A10" s="29" t="s">
        <v>22</v>
      </c>
      <c r="B10" s="29" t="s">
        <v>23</v>
      </c>
      <c r="C10" s="29">
        <v>50</v>
      </c>
      <c r="D10" s="56"/>
    </row>
    <row r="11" spans="1:5" ht="25.5" x14ac:dyDescent="0.2">
      <c r="A11" s="29" t="s">
        <v>24</v>
      </c>
      <c r="B11" s="29" t="s">
        <v>25</v>
      </c>
      <c r="C11" s="29">
        <v>5</v>
      </c>
      <c r="D11" s="56"/>
    </row>
    <row r="12" spans="1:5" x14ac:dyDescent="0.2">
      <c r="A12" s="29" t="s">
        <v>26</v>
      </c>
      <c r="B12" s="29" t="s">
        <v>27</v>
      </c>
      <c r="C12" s="29">
        <v>5</v>
      </c>
      <c r="D12" s="56"/>
    </row>
    <row r="13" spans="1:5" x14ac:dyDescent="0.2">
      <c r="A13" s="29" t="s">
        <v>28</v>
      </c>
      <c r="B13" s="29" t="s">
        <v>29</v>
      </c>
      <c r="C13" s="29">
        <v>15</v>
      </c>
      <c r="D13" s="56"/>
    </row>
    <row r="14" spans="1:5" x14ac:dyDescent="0.2">
      <c r="A14" s="57" t="s">
        <v>30</v>
      </c>
      <c r="B14" s="57"/>
      <c r="C14" s="30">
        <f>SUM(C5:C13)</f>
        <v>250</v>
      </c>
      <c r="D14" s="7">
        <v>0.44</v>
      </c>
    </row>
    <row r="15" spans="1:5" x14ac:dyDescent="0.2">
      <c r="A15" s="31" t="s">
        <v>9</v>
      </c>
      <c r="B15" s="32" t="s">
        <v>31</v>
      </c>
      <c r="C15" s="53" t="s">
        <v>11</v>
      </c>
      <c r="D15" s="53"/>
    </row>
    <row r="16" spans="1:5" ht="25.5" x14ac:dyDescent="0.2">
      <c r="A16" s="29" t="s">
        <v>32</v>
      </c>
      <c r="B16" s="29" t="s">
        <v>33</v>
      </c>
      <c r="C16" s="29">
        <v>9</v>
      </c>
      <c r="D16" s="58"/>
    </row>
    <row r="17" spans="1:4" ht="38.25" x14ac:dyDescent="0.2">
      <c r="A17" s="29" t="s">
        <v>34</v>
      </c>
      <c r="B17" s="29" t="s">
        <v>35</v>
      </c>
      <c r="C17" s="29">
        <v>20</v>
      </c>
      <c r="D17" s="58"/>
    </row>
    <row r="18" spans="1:4" x14ac:dyDescent="0.2">
      <c r="A18" s="29" t="s">
        <v>14</v>
      </c>
      <c r="B18" s="29" t="s">
        <v>15</v>
      </c>
      <c r="C18" s="29">
        <v>65</v>
      </c>
      <c r="D18" s="58"/>
    </row>
    <row r="19" spans="1:4" ht="38.25" x14ac:dyDescent="0.2">
      <c r="A19" s="29" t="s">
        <v>16</v>
      </c>
      <c r="B19" s="29" t="s">
        <v>17</v>
      </c>
      <c r="C19" s="29">
        <v>126</v>
      </c>
      <c r="D19" s="58"/>
    </row>
    <row r="20" spans="1:4" ht="38.25" x14ac:dyDescent="0.2">
      <c r="A20" s="29" t="s">
        <v>18</v>
      </c>
      <c r="B20" s="29" t="s">
        <v>19</v>
      </c>
      <c r="C20" s="29">
        <v>10</v>
      </c>
      <c r="D20" s="58"/>
    </row>
    <row r="21" spans="1:4" ht="25.5" x14ac:dyDescent="0.2">
      <c r="A21" s="29" t="s">
        <v>20</v>
      </c>
      <c r="B21" s="29" t="s">
        <v>21</v>
      </c>
      <c r="C21" s="29">
        <v>15</v>
      </c>
      <c r="D21" s="58"/>
    </row>
    <row r="22" spans="1:4" x14ac:dyDescent="0.2">
      <c r="A22" s="29" t="s">
        <v>28</v>
      </c>
      <c r="B22" s="29" t="s">
        <v>29</v>
      </c>
      <c r="C22" s="29">
        <v>5</v>
      </c>
      <c r="D22" s="58"/>
    </row>
    <row r="23" spans="1:4" x14ac:dyDescent="0.2">
      <c r="A23" s="57" t="s">
        <v>30</v>
      </c>
      <c r="B23" s="57"/>
      <c r="C23" s="30">
        <f>SUM(C16:C22)</f>
        <v>250</v>
      </c>
      <c r="D23" s="7">
        <v>2.34</v>
      </c>
    </row>
    <row r="24" spans="1:4" x14ac:dyDescent="0.2">
      <c r="A24" s="5" t="s">
        <v>36</v>
      </c>
      <c r="B24" s="6" t="s">
        <v>37</v>
      </c>
      <c r="C24" s="59" t="s">
        <v>38</v>
      </c>
      <c r="D24" s="59"/>
    </row>
    <row r="25" spans="1:4" ht="38.25" x14ac:dyDescent="0.2">
      <c r="A25" s="29" t="s">
        <v>34</v>
      </c>
      <c r="B25" s="29" t="s">
        <v>35</v>
      </c>
      <c r="C25" s="29">
        <v>100</v>
      </c>
      <c r="D25" s="52"/>
    </row>
    <row r="26" spans="1:4" x14ac:dyDescent="0.2">
      <c r="A26" s="29" t="s">
        <v>14</v>
      </c>
      <c r="B26" s="29" t="s">
        <v>15</v>
      </c>
      <c r="C26" s="29">
        <v>25</v>
      </c>
      <c r="D26" s="52"/>
    </row>
    <row r="27" spans="1:4" x14ac:dyDescent="0.2">
      <c r="A27" s="29" t="s">
        <v>39</v>
      </c>
      <c r="B27" s="29" t="s">
        <v>40</v>
      </c>
      <c r="C27" s="29">
        <v>61</v>
      </c>
      <c r="D27" s="52"/>
    </row>
    <row r="28" spans="1:4" x14ac:dyDescent="0.2">
      <c r="A28" s="29" t="s">
        <v>41</v>
      </c>
      <c r="B28" s="29" t="s">
        <v>42</v>
      </c>
      <c r="C28" s="29">
        <v>4</v>
      </c>
      <c r="D28" s="52"/>
    </row>
    <row r="29" spans="1:4" ht="25.5" x14ac:dyDescent="0.2">
      <c r="A29" s="29" t="s">
        <v>43</v>
      </c>
      <c r="B29" s="29" t="s">
        <v>44</v>
      </c>
      <c r="C29" s="29">
        <v>10</v>
      </c>
      <c r="D29" s="52"/>
    </row>
    <row r="30" spans="1:4" x14ac:dyDescent="0.2">
      <c r="A30" s="57" t="s">
        <v>30</v>
      </c>
      <c r="B30" s="57"/>
      <c r="C30" s="30">
        <f>SUM(C25:C29)</f>
        <v>200</v>
      </c>
      <c r="D30" s="7">
        <v>0.04</v>
      </c>
    </row>
    <row r="31" spans="1:4" x14ac:dyDescent="0.2">
      <c r="A31" s="5" t="s">
        <v>36</v>
      </c>
      <c r="B31" s="6" t="s">
        <v>45</v>
      </c>
      <c r="C31" s="59" t="s">
        <v>46</v>
      </c>
      <c r="D31" s="59"/>
    </row>
    <row r="32" spans="1:4" ht="38.25" x14ac:dyDescent="0.2">
      <c r="A32" s="29" t="s">
        <v>34</v>
      </c>
      <c r="B32" s="29" t="s">
        <v>35</v>
      </c>
      <c r="C32" s="29">
        <v>20</v>
      </c>
      <c r="D32" s="52"/>
    </row>
    <row r="33" spans="1:4" x14ac:dyDescent="0.2">
      <c r="A33" s="29" t="s">
        <v>14</v>
      </c>
      <c r="B33" s="29" t="s">
        <v>15</v>
      </c>
      <c r="C33" s="29">
        <v>15</v>
      </c>
      <c r="D33" s="52"/>
    </row>
    <row r="34" spans="1:4" ht="25.5" x14ac:dyDescent="0.2">
      <c r="A34" s="29" t="s">
        <v>43</v>
      </c>
      <c r="B34" s="29" t="s">
        <v>44</v>
      </c>
      <c r="C34" s="29">
        <v>5</v>
      </c>
      <c r="D34" s="52"/>
    </row>
    <row r="35" spans="1:4" x14ac:dyDescent="0.2">
      <c r="A35" s="60" t="s">
        <v>30</v>
      </c>
      <c r="B35" s="60"/>
      <c r="C35" s="33">
        <f>SUM(C32:C34)</f>
        <v>40</v>
      </c>
      <c r="D35" s="34">
        <v>0</v>
      </c>
    </row>
    <row r="36" spans="1:4" ht="50.1" customHeight="1" x14ac:dyDescent="0.2">
      <c r="A36" s="61" t="s">
        <v>47</v>
      </c>
      <c r="B36" s="61"/>
      <c r="C36" s="61"/>
      <c r="D36" s="61"/>
    </row>
  </sheetData>
  <mergeCells count="15">
    <mergeCell ref="A30:B30"/>
    <mergeCell ref="C31:D31"/>
    <mergeCell ref="D32:D34"/>
    <mergeCell ref="A35:B35"/>
    <mergeCell ref="A36:D36"/>
    <mergeCell ref="D25:D29"/>
    <mergeCell ref="A1:D1"/>
    <mergeCell ref="A2:B2"/>
    <mergeCell ref="C4:D4"/>
    <mergeCell ref="D5:D13"/>
    <mergeCell ref="A14:B14"/>
    <mergeCell ref="C15:D15"/>
    <mergeCell ref="D16:D22"/>
    <mergeCell ref="A23:B23"/>
    <mergeCell ref="C24:D2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4"/>
  <sheetViews>
    <sheetView zoomScaleNormal="100" workbookViewId="0">
      <selection activeCell="I11" sqref="I11"/>
    </sheetView>
  </sheetViews>
  <sheetFormatPr defaultRowHeight="12.75" x14ac:dyDescent="0.2"/>
  <cols>
    <col min="1" max="1" width="4.85546875" customWidth="1"/>
    <col min="2" max="2" width="36" customWidth="1"/>
    <col min="3" max="8" width="17.85546875" customWidth="1"/>
    <col min="9" max="9" width="10.5703125" customWidth="1"/>
    <col min="10" max="10" width="9.28515625" customWidth="1"/>
    <col min="11" max="11" width="11.28515625" bestFit="1" customWidth="1"/>
  </cols>
  <sheetData>
    <row r="1" spans="1:11" ht="61.5" customHeight="1" x14ac:dyDescent="0.2">
      <c r="A1" s="66" t="s">
        <v>48</v>
      </c>
      <c r="B1" s="67"/>
      <c r="C1" s="68">
        <v>44515</v>
      </c>
      <c r="D1" s="69"/>
      <c r="E1" s="69"/>
      <c r="F1" s="70"/>
      <c r="G1" s="71" t="s">
        <v>49</v>
      </c>
      <c r="H1" s="72"/>
    </row>
    <row r="2" spans="1:11" ht="27.75" x14ac:dyDescent="0.2">
      <c r="A2" s="73" t="s">
        <v>67</v>
      </c>
      <c r="B2" s="73"/>
      <c r="C2" s="73"/>
      <c r="D2" s="73"/>
      <c r="E2" s="73"/>
      <c r="F2" s="73"/>
      <c r="G2" s="73"/>
      <c r="H2" s="73"/>
    </row>
    <row r="3" spans="1:11" ht="13.5" thickBot="1" x14ac:dyDescent="0.25">
      <c r="A3" s="74" t="s">
        <v>50</v>
      </c>
      <c r="B3" s="74"/>
      <c r="C3" s="74"/>
      <c r="D3" s="74"/>
      <c r="E3" s="74"/>
      <c r="F3" s="74"/>
      <c r="G3" s="74"/>
      <c r="H3" s="74"/>
    </row>
    <row r="4" spans="1:11" ht="51.75" thickBot="1" x14ac:dyDescent="0.25">
      <c r="A4" s="75" t="s">
        <v>51</v>
      </c>
      <c r="B4" s="76"/>
      <c r="C4" s="8" t="s">
        <v>52</v>
      </c>
      <c r="D4" s="9" t="s">
        <v>53</v>
      </c>
      <c r="E4" s="10" t="s">
        <v>54</v>
      </c>
      <c r="F4" s="10" t="s">
        <v>55</v>
      </c>
      <c r="G4" s="10" t="s">
        <v>56</v>
      </c>
      <c r="H4" s="11" t="s">
        <v>57</v>
      </c>
      <c r="I4" s="43" t="s">
        <v>58</v>
      </c>
      <c r="J4" s="12" t="s">
        <v>59</v>
      </c>
      <c r="K4" s="44" t="s">
        <v>60</v>
      </c>
    </row>
    <row r="5" spans="1:11" ht="32.25" customHeight="1" thickBot="1" x14ac:dyDescent="0.25">
      <c r="A5" s="62" t="s">
        <v>61</v>
      </c>
      <c r="B5" s="14" t="s">
        <v>62</v>
      </c>
      <c r="C5" s="38" t="s">
        <v>0</v>
      </c>
      <c r="D5" s="39">
        <f t="shared" ref="D5:D6" si="0">F5+E5</f>
        <v>600</v>
      </c>
      <c r="E5" s="40">
        <v>100</v>
      </c>
      <c r="F5" s="41">
        <v>500</v>
      </c>
      <c r="G5" s="40">
        <v>250</v>
      </c>
      <c r="H5" s="42">
        <f>F5-G5</f>
        <v>250</v>
      </c>
      <c r="I5" s="45">
        <v>874</v>
      </c>
      <c r="J5" s="13">
        <v>250</v>
      </c>
      <c r="K5" s="48">
        <v>0</v>
      </c>
    </row>
    <row r="6" spans="1:11" ht="32.25" customHeight="1" thickBot="1" x14ac:dyDescent="0.25">
      <c r="A6" s="63"/>
      <c r="B6" s="14" t="s">
        <v>63</v>
      </c>
      <c r="C6" s="15" t="s">
        <v>0</v>
      </c>
      <c r="D6" s="16">
        <f t="shared" si="0"/>
        <v>400</v>
      </c>
      <c r="E6" s="17">
        <v>100</v>
      </c>
      <c r="F6" s="18">
        <v>300</v>
      </c>
      <c r="G6" s="17">
        <v>100</v>
      </c>
      <c r="H6" s="19">
        <f t="shared" ref="H6" si="1">F6-G6</f>
        <v>200</v>
      </c>
      <c r="I6" s="45">
        <v>239</v>
      </c>
      <c r="J6" s="13">
        <v>200</v>
      </c>
      <c r="K6" s="48">
        <f>H6-J6</f>
        <v>0</v>
      </c>
    </row>
    <row r="7" spans="1:11" ht="35.25" customHeight="1" thickBot="1" x14ac:dyDescent="0.25">
      <c r="A7" s="64" t="s">
        <v>64</v>
      </c>
      <c r="B7" s="20" t="s">
        <v>65</v>
      </c>
      <c r="C7" s="21" t="s">
        <v>0</v>
      </c>
      <c r="D7" s="22">
        <f t="shared" ref="D7:D8" si="2">E7+F7</f>
        <v>600</v>
      </c>
      <c r="E7" s="23">
        <v>100</v>
      </c>
      <c r="F7" s="24">
        <v>500</v>
      </c>
      <c r="G7" s="23">
        <v>250</v>
      </c>
      <c r="H7" s="25">
        <f>F7-G7</f>
        <v>250</v>
      </c>
      <c r="I7" s="46">
        <v>944</v>
      </c>
      <c r="J7" s="47">
        <v>250</v>
      </c>
      <c r="K7" s="48">
        <v>0</v>
      </c>
    </row>
    <row r="8" spans="1:11" ht="35.25" customHeight="1" thickBot="1" x14ac:dyDescent="0.25">
      <c r="A8" s="65"/>
      <c r="B8" s="26" t="s">
        <v>66</v>
      </c>
      <c r="C8" s="21" t="s">
        <v>0</v>
      </c>
      <c r="D8" s="22">
        <f t="shared" si="2"/>
        <v>250</v>
      </c>
      <c r="E8" s="23">
        <v>100</v>
      </c>
      <c r="F8" s="24">
        <v>150</v>
      </c>
      <c r="G8" s="23">
        <v>100</v>
      </c>
      <c r="H8" s="25">
        <f>F8-G8</f>
        <v>50</v>
      </c>
      <c r="I8" s="49">
        <v>40</v>
      </c>
      <c r="J8" s="50">
        <v>40</v>
      </c>
      <c r="K8" s="51">
        <v>10</v>
      </c>
    </row>
    <row r="11" spans="1:11" x14ac:dyDescent="0.2">
      <c r="H11" s="28"/>
    </row>
    <row r="12" spans="1:11" x14ac:dyDescent="0.2">
      <c r="H12" s="27"/>
    </row>
    <row r="14" spans="1:11" x14ac:dyDescent="0.2">
      <c r="H14" s="27"/>
    </row>
  </sheetData>
  <mergeCells count="8">
    <mergeCell ref="A5:A6"/>
    <mergeCell ref="A7:A8"/>
    <mergeCell ref="A1:B1"/>
    <mergeCell ref="C1:F1"/>
    <mergeCell ref="G1:H1"/>
    <mergeCell ref="A2:H2"/>
    <mergeCell ref="A3:H3"/>
    <mergeCell ref="A4:B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Tuceac</dc:creator>
  <cp:lastModifiedBy>Monica Tuceac</cp:lastModifiedBy>
  <dcterms:created xsi:type="dcterms:W3CDTF">2021-11-15T14:37:20Z</dcterms:created>
  <dcterms:modified xsi:type="dcterms:W3CDTF">2021-11-15T14:56:07Z</dcterms:modified>
</cp:coreProperties>
</file>