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4595" windowHeight="11535"/>
  </bookViews>
  <sheets>
    <sheet name="Bilant-Financial position" sheetId="1" r:id="rId1"/>
    <sheet name="CPP-Profit or Loss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56" i="1" l="1"/>
  <c r="C54" i="1"/>
  <c r="C53" i="1"/>
  <c r="C52" i="1"/>
  <c r="C51" i="1"/>
  <c r="C50" i="1"/>
  <c r="C49" i="1"/>
  <c r="C48" i="1"/>
  <c r="C47" i="1"/>
  <c r="C46" i="1"/>
  <c r="C43" i="1"/>
  <c r="C42" i="1"/>
  <c r="C41" i="1"/>
  <c r="C40" i="1"/>
  <c r="C39" i="1"/>
  <c r="C38" i="1"/>
  <c r="C35" i="1"/>
  <c r="C34" i="1"/>
  <c r="C33" i="1"/>
  <c r="C32" i="1"/>
  <c r="C31" i="1"/>
  <c r="C30" i="1"/>
  <c r="C29" i="1"/>
  <c r="C28" i="1"/>
  <c r="C23" i="1"/>
  <c r="D23" i="1"/>
  <c r="C21" i="1"/>
  <c r="C20" i="1"/>
  <c r="C19" i="1"/>
  <c r="C18" i="1"/>
  <c r="C17" i="1"/>
  <c r="C16" i="1"/>
  <c r="C13" i="1"/>
  <c r="C11" i="1"/>
  <c r="C10" i="1"/>
  <c r="C9" i="1"/>
  <c r="C8" i="1"/>
  <c r="C33" i="2"/>
  <c r="C31" i="2"/>
  <c r="C28" i="2"/>
  <c r="C27" i="2"/>
  <c r="C26" i="2"/>
  <c r="C24" i="2"/>
  <c r="C22" i="2"/>
  <c r="C21" i="2"/>
  <c r="C20" i="2"/>
  <c r="C19" i="2"/>
  <c r="C18" i="2"/>
  <c r="C17" i="2"/>
  <c r="C16" i="2"/>
  <c r="C15" i="2"/>
  <c r="C14" i="2"/>
  <c r="C11" i="2"/>
  <c r="C10" i="2"/>
  <c r="C9" i="2"/>
  <c r="C8" i="2"/>
  <c r="C7" i="2"/>
  <c r="C35" i="2" l="1"/>
</calcChain>
</file>

<file path=xl/sharedStrings.xml><?xml version="1.0" encoding="utf-8"?>
<sst xmlns="http://schemas.openxmlformats.org/spreadsheetml/2006/main" count="149" uniqueCount="141">
  <si>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</si>
  <si>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</si>
  <si>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</si>
  <si>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</si>
  <si>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</si>
  <si>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</si>
  <si>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</si>
  <si>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</si>
  <si>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</si>
  <si>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</si>
  <si>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</si>
  <si>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</si>
  <si>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</si>
  <si>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</si>
  <si>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</si>
  <si>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</si>
  <si>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</si>
  <si>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</si>
  <si>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</si>
  <si>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</si>
  <si>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</si>
  <si>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</si>
  <si>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</si>
  <si>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</si>
  <si>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</si>
  <si>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</si>
  <si>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</si>
  <si>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</si>
  <si>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</si>
  <si>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</si>
  <si>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</si>
  <si>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</si>
  <si>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</si>
  <si>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</si>
  <si>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</si>
  <si>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</si>
  <si>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</si>
  <si>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</si>
  <si>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</si>
  <si>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</si>
  <si>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</si>
  <si>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</si>
  <si>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</si>
  <si>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</si>
  <si>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</si>
  <si>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 xml:space="preserve"> Profitul exercitiului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</si>
  <si>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</si>
  <si>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</si>
  <si>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</si>
  <si>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</si>
  <si>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</si>
  <si>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</si>
  <si>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</si>
  <si>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</si>
  <si>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</si>
  <si>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</si>
  <si>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</si>
  <si>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</si>
  <si>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</si>
  <si>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</si>
  <si>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</si>
  <si>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</si>
  <si>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</si>
  <si>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</si>
  <si>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</si>
  <si>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</si>
  <si>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</si>
  <si>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</si>
  <si>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</si>
  <si>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</si>
  <si>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</si>
  <si>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</si>
  <si>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</si>
  <si>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</si>
  <si>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</si>
  <si>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</si>
  <si>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</si>
  <si>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</si>
  <si>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</si>
  <si>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</si>
  <si>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</si>
  <si>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</si>
  <si>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</si>
  <si>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</si>
  <si>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</si>
  <si>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</si>
  <si>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</si>
  <si>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</si>
  <si>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</si>
  <si>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</si>
  <si>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</si>
  <si>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</si>
  <si>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</si>
  <si>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</si>
  <si>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</si>
  <si>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</si>
  <si>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</si>
  <si>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</si>
  <si>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</si>
  <si>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</si>
  <si>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</si>
  <si>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</si>
  <si>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</si>
  <si>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</si>
  <si>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</si>
  <si>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</si>
  <si>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</si>
  <si>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</si>
  <si>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</si>
  <si>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Net profit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</si>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</sst>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7" fillId="0" borderId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</cellStyleXfs>
  <cellXfs count="37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2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3" fontId="3" fillId="2" borderId="1" xfId="0" applyNumberFormat="1" applyFont="1" applyFill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41" fontId="3" fillId="2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9" fillId="0" borderId="0" xfId="0" applyFont="1"/>
    <xf numFmtId="15" fontId="2" fillId="0" borderId="1" xfId="0" applyNumberFormat="1" applyFont="1" applyBorder="1"/>
    <xf numFmtId="0" fontId="10" fillId="0" borderId="0" xfId="0" applyFont="1"/>
    <xf numFmtId="41" fontId="10" fillId="0" borderId="0" xfId="0" applyNumberFormat="1" applyFont="1"/>
    <xf numFmtId="164" fontId="10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41" fontId="8" fillId="0" borderId="1" xfId="2" applyNumberFormat="1" applyFont="1" applyFill="1" applyBorder="1" applyAlignment="1" applyProtection="1"/>
    <xf numFmtId="41" fontId="4" fillId="0" borderId="1" xfId="2" applyNumberFormat="1" applyFont="1" applyFill="1" applyBorder="1" applyAlignment="1" applyProtection="1"/>
    <xf numFmtId="41" fontId="6" fillId="0" borderId="1" xfId="1" applyNumberFormat="1" applyFont="1" applyFill="1" applyBorder="1" applyAlignment="1" applyProtection="1"/>
    <xf numFmtId="0" fontId="0" fillId="0" borderId="2" xfId="0" applyBorder="1"/>
    <xf numFmtId="3" fontId="0" fillId="0" borderId="1" xfId="0" applyNumberFormat="1" applyBorder="1" applyAlignment="1">
      <alignment wrapText="1"/>
    </xf>
    <xf numFmtId="15" fontId="2" fillId="0" borderId="1" xfId="0" applyNumberFormat="1" applyFont="1" applyBorder="1" applyAlignment="1">
      <alignment horizontal="right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0" fillId="0" borderId="1" xfId="0" applyNumberFormat="1" applyBorder="1"/>
    <xf numFmtId="167" fontId="0" fillId="0" borderId="1" xfId="0" applyNumberFormat="1" applyBorder="1" applyAlignment="1">
      <alignment horizontal="right"/>
    </xf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S1/Economic/BILANT%20si%20CPP%20IUNIE%202022%20varianta%20fin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2"/>
      <sheetName val="bilant 30.06.2022"/>
      <sheetName val="Sheet3"/>
    </sheetNames>
    <sheetDataSet>
      <sheetData sheetId="0">
        <row r="11">
          <cell r="B11">
            <v>832549531</v>
          </cell>
        </row>
        <row r="12">
          <cell r="B12">
            <v>251719761</v>
          </cell>
        </row>
        <row r="13">
          <cell r="B13">
            <v>1494830998</v>
          </cell>
        </row>
        <row r="14">
          <cell r="B14">
            <v>25024884</v>
          </cell>
        </row>
        <row r="15">
          <cell r="B15">
            <v>2604125174</v>
          </cell>
        </row>
        <row r="18">
          <cell r="B18">
            <v>-466036067</v>
          </cell>
        </row>
        <row r="19">
          <cell r="B19">
            <v>-1494865591</v>
          </cell>
        </row>
        <row r="20">
          <cell r="B20">
            <v>-230820478</v>
          </cell>
        </row>
        <row r="21">
          <cell r="B21">
            <v>-128120250</v>
          </cell>
        </row>
        <row r="22">
          <cell r="B22">
            <v>-131949888</v>
          </cell>
        </row>
        <row r="23">
          <cell r="B23">
            <v>-41009592</v>
          </cell>
        </row>
        <row r="24">
          <cell r="B24">
            <v>-6026903</v>
          </cell>
        </row>
        <row r="25">
          <cell r="B25">
            <v>-69395755</v>
          </cell>
        </row>
        <row r="26">
          <cell r="B26">
            <v>-2568224524</v>
          </cell>
        </row>
        <row r="28">
          <cell r="B28">
            <v>35900650</v>
          </cell>
        </row>
        <row r="30">
          <cell r="B30">
            <v>6556420</v>
          </cell>
        </row>
        <row r="31">
          <cell r="B31">
            <v>-9272868</v>
          </cell>
        </row>
        <row r="32">
          <cell r="B32">
            <v>-2716448</v>
          </cell>
        </row>
        <row r="35">
          <cell r="B35">
            <v>33184202</v>
          </cell>
        </row>
        <row r="36">
          <cell r="B36">
            <v>8196138</v>
          </cell>
        </row>
        <row r="37">
          <cell r="B37">
            <v>-3075838</v>
          </cell>
        </row>
      </sheetData>
      <sheetData sheetId="1">
        <row r="12">
          <cell r="B12">
            <v>3839354673</v>
          </cell>
        </row>
        <row r="13">
          <cell r="B13">
            <v>25844778</v>
          </cell>
        </row>
        <row r="14">
          <cell r="B14">
            <v>9413340</v>
          </cell>
        </row>
        <row r="15">
          <cell r="B15">
            <v>85997774</v>
          </cell>
        </row>
        <row r="16">
          <cell r="B16">
            <v>3960610565</v>
          </cell>
        </row>
        <row r="19">
          <cell r="B19">
            <v>40942430</v>
          </cell>
        </row>
        <row r="20">
          <cell r="B20">
            <v>2913854722</v>
          </cell>
        </row>
        <row r="21">
          <cell r="B21">
            <v>0</v>
          </cell>
        </row>
        <row r="22">
          <cell r="B22">
            <v>110625282</v>
          </cell>
        </row>
        <row r="23">
          <cell r="B23">
            <v>16273685</v>
          </cell>
        </row>
        <row r="24">
          <cell r="B24">
            <v>3081696119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735864928</v>
          </cell>
        </row>
        <row r="36">
          <cell r="B36">
            <v>37114923</v>
          </cell>
        </row>
        <row r="37">
          <cell r="B37">
            <v>1695355106</v>
          </cell>
        </row>
        <row r="38">
          <cell r="B38">
            <v>3389135548</v>
          </cell>
        </row>
        <row r="41">
          <cell r="B41">
            <v>441366403</v>
          </cell>
        </row>
        <row r="42">
          <cell r="B42">
            <v>67488507</v>
          </cell>
        </row>
        <row r="43">
          <cell r="B43">
            <v>18835657</v>
          </cell>
        </row>
        <row r="44">
          <cell r="B44">
            <v>114267502</v>
          </cell>
        </row>
        <row r="45">
          <cell r="B45">
            <v>59960381</v>
          </cell>
        </row>
        <row r="46">
          <cell r="B46">
            <v>701918450</v>
          </cell>
        </row>
        <row r="49">
          <cell r="B49">
            <v>2704991941</v>
          </cell>
        </row>
        <row r="50">
          <cell r="B50">
            <v>8371404</v>
          </cell>
        </row>
        <row r="51">
          <cell r="B51">
            <v>10778781</v>
          </cell>
        </row>
        <row r="52">
          <cell r="B52">
            <v>157160749</v>
          </cell>
        </row>
        <row r="53">
          <cell r="B53">
            <v>38397779</v>
          </cell>
        </row>
        <row r="54">
          <cell r="B54">
            <v>31552032</v>
          </cell>
        </row>
        <row r="55">
          <cell r="B55">
            <v>0</v>
          </cell>
        </row>
        <row r="56">
          <cell r="B56">
            <v>2951252686</v>
          </cell>
        </row>
        <row r="57">
          <cell r="B57">
            <v>3653171136</v>
          </cell>
        </row>
        <row r="59">
          <cell r="B59">
            <v>7042306684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7"/>
  <sheetViews>
    <sheetView tabSelected="1" topLeftCell="A22" workbookViewId="0">
      <selection activeCell="M48" sqref="M48"/>
    </sheetView>
  </sheetViews>
  <sheetFormatPr defaultRowHeight="15" x14ac:dyDescent="0.25"/>
  <cols>
    <col min="1" max="1" width="37.42578125" bestFit="1" customWidth="1"/>
    <col min="2" max="2" width="47.85546875" bestFit="1" customWidth="1"/>
    <col min="3" max="6" width="14.28515625" bestFit="1" customWidth="1"/>
    <col min="7" max="9" width="12.7109375" bestFit="1" customWidth="1"/>
    <col min="12" max="12" width="10.85546875" bestFit="1" customWidth="1"/>
  </cols>
  <sheetData>
    <row r="2" spans="1:13" x14ac:dyDescent="0.25">
      <c r="A2" s="14" t="s">
        <v>111</v>
      </c>
      <c r="B2" s="14" t="s">
        <v>112</v>
      </c>
      <c r="C2" s="14"/>
      <c r="D2" s="14"/>
      <c r="E2" s="14"/>
      <c r="F2" s="14"/>
      <c r="G2" s="14"/>
      <c r="H2" s="14"/>
      <c r="I2" s="14"/>
    </row>
    <row r="4" spans="1:13" x14ac:dyDescent="0.25">
      <c r="A4" s="1" t="s">
        <v>85</v>
      </c>
      <c r="B4" s="1" t="s">
        <v>0</v>
      </c>
      <c r="C4" s="15">
        <v>44742</v>
      </c>
      <c r="D4" s="15">
        <v>44651</v>
      </c>
      <c r="E4" s="15">
        <v>44561</v>
      </c>
      <c r="F4" s="15">
        <v>44469</v>
      </c>
      <c r="G4" s="15">
        <v>44377</v>
      </c>
      <c r="H4" s="15">
        <v>44286</v>
      </c>
      <c r="I4" s="15">
        <v>44196</v>
      </c>
    </row>
    <row r="5" spans="1:13" x14ac:dyDescent="0.25">
      <c r="A5" s="1" t="s">
        <v>84</v>
      </c>
      <c r="B5" s="1" t="s">
        <v>117</v>
      </c>
      <c r="C5" s="1"/>
      <c r="D5" s="1"/>
      <c r="E5" s="1"/>
      <c r="F5" s="1"/>
      <c r="G5" s="1"/>
      <c r="H5" s="1"/>
      <c r="I5" s="1"/>
      <c r="K5" s="16"/>
      <c r="L5" s="16"/>
    </row>
    <row r="6" spans="1:13" x14ac:dyDescent="0.25">
      <c r="A6" s="1" t="s">
        <v>46</v>
      </c>
      <c r="B6" s="1" t="s">
        <v>1</v>
      </c>
      <c r="C6" s="1"/>
      <c r="D6" s="1"/>
      <c r="E6" s="1"/>
      <c r="F6" s="1"/>
      <c r="G6" s="1"/>
      <c r="H6" s="1"/>
      <c r="I6" s="1"/>
      <c r="K6" s="16"/>
      <c r="L6" s="16"/>
    </row>
    <row r="7" spans="1:13" x14ac:dyDescent="0.25">
      <c r="A7" s="1" t="s">
        <v>47</v>
      </c>
      <c r="B7" s="1" t="s">
        <v>2</v>
      </c>
      <c r="C7" s="1"/>
      <c r="D7" s="1"/>
      <c r="E7" s="1"/>
      <c r="F7" s="1"/>
      <c r="G7" s="1"/>
      <c r="H7" s="1"/>
      <c r="I7" s="1"/>
      <c r="K7" s="16"/>
      <c r="L7" s="16"/>
    </row>
    <row r="8" spans="1:13" x14ac:dyDescent="0.25">
      <c r="A8" s="2" t="s">
        <v>48</v>
      </c>
      <c r="B8" s="2" t="s">
        <v>118</v>
      </c>
      <c r="C8" s="27">
        <f>'[1]bilant 30.06.2022'!B12</f>
        <v>3839354673</v>
      </c>
      <c r="D8" s="27">
        <v>3822375798</v>
      </c>
      <c r="E8" s="27">
        <v>3814698495</v>
      </c>
      <c r="F8" s="27">
        <v>3756547819</v>
      </c>
      <c r="G8" s="3">
        <v>3684765170</v>
      </c>
      <c r="H8" s="3">
        <v>3585128769</v>
      </c>
      <c r="I8" s="3">
        <v>3560861042</v>
      </c>
      <c r="K8" s="16"/>
      <c r="L8" s="18"/>
      <c r="M8" s="18"/>
    </row>
    <row r="9" spans="1:13" ht="30" x14ac:dyDescent="0.25">
      <c r="A9" s="20" t="s">
        <v>113</v>
      </c>
      <c r="B9" s="19" t="s">
        <v>119</v>
      </c>
      <c r="C9" s="27">
        <f>'[1]bilant 30.06.2022'!B13</f>
        <v>25844778</v>
      </c>
      <c r="D9" s="28">
        <v>27832838</v>
      </c>
      <c r="E9" s="28">
        <v>29820897</v>
      </c>
      <c r="F9" s="28">
        <v>31808958</v>
      </c>
      <c r="G9" s="25">
        <v>33797018</v>
      </c>
      <c r="H9" s="3">
        <v>35785077</v>
      </c>
      <c r="I9" s="25">
        <v>37773137</v>
      </c>
      <c r="K9" s="16"/>
      <c r="L9" s="18"/>
      <c r="M9" s="18"/>
    </row>
    <row r="10" spans="1:13" x14ac:dyDescent="0.25">
      <c r="A10" s="2" t="s">
        <v>49</v>
      </c>
      <c r="B10" s="2" t="s">
        <v>120</v>
      </c>
      <c r="C10" s="27">
        <f>'[1]bilant 30.06.2022'!B14</f>
        <v>9413340</v>
      </c>
      <c r="D10" s="27">
        <v>7181761</v>
      </c>
      <c r="E10" s="27">
        <v>7105259</v>
      </c>
      <c r="F10" s="27">
        <v>6352490</v>
      </c>
      <c r="G10" s="3">
        <v>6296519</v>
      </c>
      <c r="H10" s="3">
        <v>6599154</v>
      </c>
      <c r="I10" s="3">
        <v>6976600</v>
      </c>
      <c r="K10" s="16"/>
      <c r="L10" s="18"/>
      <c r="M10" s="18"/>
    </row>
    <row r="11" spans="1:13" x14ac:dyDescent="0.25">
      <c r="A11" s="2" t="s">
        <v>50</v>
      </c>
      <c r="B11" s="2" t="s">
        <v>121</v>
      </c>
      <c r="C11" s="27">
        <f>'[1]bilant 30.06.2022'!B15</f>
        <v>85997774</v>
      </c>
      <c r="D11" s="27">
        <v>81742973</v>
      </c>
      <c r="E11" s="27">
        <v>81742973</v>
      </c>
      <c r="F11" s="27">
        <v>81742973</v>
      </c>
      <c r="G11" s="3">
        <v>81742973</v>
      </c>
      <c r="H11" s="3">
        <v>81742973</v>
      </c>
      <c r="I11" s="3">
        <v>81742973</v>
      </c>
      <c r="K11" s="16"/>
      <c r="L11" s="18"/>
      <c r="M11" s="18"/>
    </row>
    <row r="12" spans="1:13" hidden="1" x14ac:dyDescent="0.25">
      <c r="A12" s="2" t="s">
        <v>47</v>
      </c>
      <c r="B12" s="2" t="s">
        <v>3</v>
      </c>
      <c r="C12" s="27"/>
      <c r="D12" s="27"/>
      <c r="E12" s="27">
        <v>0</v>
      </c>
      <c r="F12" s="27"/>
      <c r="G12" s="2">
        <v>0</v>
      </c>
      <c r="H12" s="2">
        <v>0</v>
      </c>
      <c r="I12" s="2">
        <v>0</v>
      </c>
      <c r="K12" s="16"/>
      <c r="L12" s="18"/>
      <c r="M12" s="18"/>
    </row>
    <row r="13" spans="1:13" x14ac:dyDescent="0.25">
      <c r="A13" s="4" t="s">
        <v>51</v>
      </c>
      <c r="B13" s="4" t="s">
        <v>4</v>
      </c>
      <c r="C13" s="29">
        <f>'[1]bilant 30.06.2022'!$B$16</f>
        <v>3960610565</v>
      </c>
      <c r="D13" s="29">
        <v>3939133370</v>
      </c>
      <c r="E13" s="29">
        <v>3933367624</v>
      </c>
      <c r="F13" s="29">
        <v>3876452240</v>
      </c>
      <c r="G13" s="5">
        <v>3806601680</v>
      </c>
      <c r="H13" s="5">
        <v>3709255973</v>
      </c>
      <c r="I13" s="5">
        <v>3687353752</v>
      </c>
      <c r="K13" s="16"/>
      <c r="L13" s="18"/>
      <c r="M13" s="18"/>
    </row>
    <row r="14" spans="1:13" x14ac:dyDescent="0.25">
      <c r="A14" s="1"/>
      <c r="B14" s="1"/>
      <c r="C14" s="1"/>
      <c r="D14" s="1"/>
      <c r="E14" s="1"/>
      <c r="F14" s="30"/>
      <c r="G14" s="1"/>
      <c r="H14" s="1"/>
      <c r="I14" s="1"/>
      <c r="K14" s="16"/>
      <c r="L14" s="18"/>
      <c r="M14" s="18"/>
    </row>
    <row r="15" spans="1:13" x14ac:dyDescent="0.25">
      <c r="A15" s="1" t="s">
        <v>52</v>
      </c>
      <c r="B15" s="1" t="s">
        <v>5</v>
      </c>
      <c r="C15" s="1"/>
      <c r="D15" s="1"/>
      <c r="E15" s="1"/>
      <c r="F15" s="30"/>
      <c r="G15" s="1"/>
      <c r="H15" s="1"/>
      <c r="I15" s="1"/>
      <c r="K15" s="16"/>
      <c r="L15" s="18"/>
      <c r="M15" s="18"/>
    </row>
    <row r="16" spans="1:13" x14ac:dyDescent="0.25">
      <c r="A16" s="6" t="s">
        <v>53</v>
      </c>
      <c r="B16" s="6" t="s">
        <v>6</v>
      </c>
      <c r="C16" s="31">
        <f>'[1]bilant 30.06.2022'!$B$19</f>
        <v>40942430</v>
      </c>
      <c r="D16" s="31">
        <v>41610381</v>
      </c>
      <c r="E16" s="31">
        <v>39939697</v>
      </c>
      <c r="F16" s="31">
        <v>41220934</v>
      </c>
      <c r="G16" s="7">
        <v>37733083</v>
      </c>
      <c r="H16" s="7">
        <v>37160644</v>
      </c>
      <c r="I16" s="7">
        <v>38401417</v>
      </c>
      <c r="K16" s="16"/>
      <c r="L16" s="18"/>
      <c r="M16" s="18"/>
    </row>
    <row r="17" spans="1:13" x14ac:dyDescent="0.25">
      <c r="A17" s="2" t="s">
        <v>54</v>
      </c>
      <c r="B17" s="2" t="s">
        <v>122</v>
      </c>
      <c r="C17" s="31">
        <f>'[1]bilant 30.06.2022'!$B$20</f>
        <v>2913854722</v>
      </c>
      <c r="D17" s="31">
        <v>3443212940</v>
      </c>
      <c r="E17" s="31">
        <v>2995581608</v>
      </c>
      <c r="F17" s="31">
        <v>1103101225</v>
      </c>
      <c r="G17" s="7">
        <v>1006182367</v>
      </c>
      <c r="H17" s="7">
        <v>905899897</v>
      </c>
      <c r="I17" s="7">
        <v>847936655</v>
      </c>
      <c r="K17" s="16"/>
      <c r="L17" s="18"/>
      <c r="M17" s="18"/>
    </row>
    <row r="18" spans="1:13" x14ac:dyDescent="0.25">
      <c r="A18" s="2" t="s">
        <v>57</v>
      </c>
      <c r="B18" s="2" t="s">
        <v>8</v>
      </c>
      <c r="C18" s="31">
        <f>'[1]bilant 30.06.2022'!$B$23</f>
        <v>16273685</v>
      </c>
      <c r="D18" s="31">
        <v>17957102</v>
      </c>
      <c r="E18" s="31">
        <v>21213984</v>
      </c>
      <c r="F18" s="31">
        <v>2940669</v>
      </c>
      <c r="G18" s="7">
        <v>0</v>
      </c>
      <c r="H18" s="7">
        <v>0</v>
      </c>
      <c r="I18" s="7">
        <v>1221663</v>
      </c>
      <c r="K18" s="16"/>
      <c r="L18" s="18"/>
      <c r="M18" s="18"/>
    </row>
    <row r="19" spans="1:13" x14ac:dyDescent="0.25">
      <c r="A19" s="2" t="s">
        <v>55</v>
      </c>
      <c r="B19" s="2" t="s">
        <v>7</v>
      </c>
      <c r="C19" s="31">
        <f>'[1]bilant 30.06.2022'!$B$21</f>
        <v>0</v>
      </c>
      <c r="D19" s="31">
        <v>0</v>
      </c>
      <c r="E19" s="31">
        <v>0</v>
      </c>
      <c r="F19" s="31">
        <v>0</v>
      </c>
      <c r="G19" s="7">
        <v>0</v>
      </c>
      <c r="H19" s="7">
        <v>0</v>
      </c>
      <c r="I19" s="7">
        <v>0</v>
      </c>
      <c r="K19" s="16"/>
      <c r="L19" s="18"/>
      <c r="M19" s="18"/>
    </row>
    <row r="20" spans="1:13" x14ac:dyDescent="0.25">
      <c r="A20" s="2" t="s">
        <v>56</v>
      </c>
      <c r="B20" s="2" t="s">
        <v>123</v>
      </c>
      <c r="C20" s="31">
        <f>'[1]bilant 30.06.2022'!$B$22</f>
        <v>110625282</v>
      </c>
      <c r="D20" s="31">
        <v>90127224</v>
      </c>
      <c r="E20" s="31">
        <v>252225142</v>
      </c>
      <c r="F20" s="31">
        <v>398940758</v>
      </c>
      <c r="G20" s="7">
        <v>461333130</v>
      </c>
      <c r="H20" s="7">
        <v>400816573</v>
      </c>
      <c r="I20" s="7">
        <v>554003528</v>
      </c>
      <c r="K20" s="16"/>
      <c r="L20" s="18"/>
      <c r="M20" s="18"/>
    </row>
    <row r="21" spans="1:13" x14ac:dyDescent="0.25">
      <c r="A21" s="1" t="s">
        <v>58</v>
      </c>
      <c r="B21" s="1" t="s">
        <v>9</v>
      </c>
      <c r="C21" s="30">
        <f>'[1]bilant 30.06.2022'!$B$24</f>
        <v>3081696119</v>
      </c>
      <c r="D21" s="30">
        <v>3592907647</v>
      </c>
      <c r="E21" s="30">
        <v>3308960431</v>
      </c>
      <c r="F21" s="30">
        <v>1546203586</v>
      </c>
      <c r="G21" s="8">
        <v>1505248580</v>
      </c>
      <c r="H21" s="8">
        <v>1343877114</v>
      </c>
      <c r="I21" s="8">
        <v>1441563263</v>
      </c>
      <c r="K21" s="16"/>
      <c r="L21" s="18"/>
      <c r="M21" s="18"/>
    </row>
    <row r="22" spans="1:13" x14ac:dyDescent="0.25">
      <c r="A22" s="2"/>
      <c r="B22" s="2" t="s">
        <v>10</v>
      </c>
      <c r="C22" s="2"/>
      <c r="D22" s="2"/>
      <c r="E22" s="2"/>
      <c r="F22" s="27"/>
      <c r="G22" s="2"/>
      <c r="H22" s="2"/>
      <c r="I22" s="10"/>
      <c r="K22" s="16"/>
      <c r="L22" s="18"/>
      <c r="M22" s="18"/>
    </row>
    <row r="23" spans="1:13" x14ac:dyDescent="0.25">
      <c r="A23" s="1" t="s">
        <v>116</v>
      </c>
      <c r="B23" s="1" t="s">
        <v>11</v>
      </c>
      <c r="C23" s="29">
        <f>C13+C21</f>
        <v>7042306684</v>
      </c>
      <c r="D23" s="29">
        <f>D13+D21</f>
        <v>7532041017</v>
      </c>
      <c r="E23" s="29">
        <v>7242328055</v>
      </c>
      <c r="F23" s="30">
        <v>5422655826</v>
      </c>
      <c r="G23" s="8">
        <v>5311850260</v>
      </c>
      <c r="H23" s="8">
        <v>5053133087</v>
      </c>
      <c r="I23" s="8">
        <v>5128917015</v>
      </c>
      <c r="K23" s="16"/>
      <c r="L23" s="18"/>
      <c r="M23" s="18"/>
    </row>
    <row r="24" spans="1:13" x14ac:dyDescent="0.25">
      <c r="A24" s="2"/>
      <c r="B24" s="2" t="s">
        <v>10</v>
      </c>
      <c r="C24" s="2"/>
      <c r="D24" s="2"/>
      <c r="E24" s="2"/>
      <c r="F24" s="27"/>
      <c r="G24" s="2"/>
      <c r="H24" s="2"/>
      <c r="I24" s="2"/>
      <c r="K24" s="16"/>
      <c r="L24" s="18"/>
      <c r="M24" s="18"/>
    </row>
    <row r="25" spans="1:13" x14ac:dyDescent="0.25">
      <c r="A25" s="2"/>
      <c r="B25" s="2"/>
      <c r="C25" s="2"/>
      <c r="D25" s="2"/>
      <c r="E25" s="2"/>
      <c r="F25" s="27"/>
      <c r="G25" s="2"/>
      <c r="H25" s="2"/>
      <c r="I25" s="2"/>
      <c r="K25" s="16"/>
      <c r="L25" s="18"/>
      <c r="M25" s="18"/>
    </row>
    <row r="26" spans="1:13" x14ac:dyDescent="0.25">
      <c r="A26" s="1" t="s">
        <v>59</v>
      </c>
      <c r="B26" s="1" t="s">
        <v>124</v>
      </c>
      <c r="C26" s="1"/>
      <c r="D26" s="1"/>
      <c r="E26" s="1"/>
      <c r="F26" s="30"/>
      <c r="G26" s="1"/>
      <c r="H26" s="1"/>
      <c r="I26" s="1"/>
      <c r="K26" s="16"/>
      <c r="L26" s="18"/>
      <c r="M26" s="18"/>
    </row>
    <row r="27" spans="1:13" x14ac:dyDescent="0.25">
      <c r="A27" s="1" t="s">
        <v>60</v>
      </c>
      <c r="B27" s="1" t="s">
        <v>12</v>
      </c>
      <c r="C27" s="1"/>
      <c r="D27" s="1"/>
      <c r="E27" s="1"/>
      <c r="F27" s="30"/>
      <c r="G27" s="1"/>
      <c r="H27" s="1"/>
      <c r="I27" s="1"/>
      <c r="K27" s="16"/>
      <c r="L27" s="18"/>
      <c r="M27" s="18"/>
    </row>
    <row r="28" spans="1:13" x14ac:dyDescent="0.25">
      <c r="A28" s="2" t="s">
        <v>61</v>
      </c>
      <c r="B28" s="2" t="s">
        <v>13</v>
      </c>
      <c r="C28" s="27">
        <f>'[1]bilant 30.06.2022'!B31</f>
        <v>733031420</v>
      </c>
      <c r="D28" s="27">
        <v>733031420</v>
      </c>
      <c r="E28" s="27">
        <v>733031420</v>
      </c>
      <c r="F28" s="27">
        <v>733031420</v>
      </c>
      <c r="G28" s="3">
        <v>733031420</v>
      </c>
      <c r="H28" s="3">
        <v>733031420</v>
      </c>
      <c r="I28" s="3">
        <v>733031420</v>
      </c>
      <c r="K28" s="16"/>
      <c r="L28" s="18"/>
      <c r="M28" s="18"/>
    </row>
    <row r="29" spans="1:13" x14ac:dyDescent="0.25">
      <c r="A29" s="2" t="s">
        <v>62</v>
      </c>
      <c r="B29" s="2" t="s">
        <v>14</v>
      </c>
      <c r="C29" s="27">
        <f>'[1]bilant 30.06.2022'!B32</f>
        <v>733031420</v>
      </c>
      <c r="D29" s="27">
        <v>733031420</v>
      </c>
      <c r="E29" s="27">
        <v>733031420</v>
      </c>
      <c r="F29" s="27">
        <v>733031420</v>
      </c>
      <c r="G29" s="3">
        <v>733031420</v>
      </c>
      <c r="H29" s="3">
        <v>733031420</v>
      </c>
      <c r="I29" s="3">
        <v>733031420</v>
      </c>
      <c r="K29" s="16"/>
      <c r="L29" s="18"/>
      <c r="M29" s="18"/>
    </row>
    <row r="30" spans="1:13" x14ac:dyDescent="0.25">
      <c r="A30" s="2" t="s">
        <v>63</v>
      </c>
      <c r="B30" s="2" t="s">
        <v>15</v>
      </c>
      <c r="C30" s="27">
        <f>'[1]bilant 30.06.2022'!B33</f>
        <v>49842552</v>
      </c>
      <c r="D30" s="27">
        <v>49842552</v>
      </c>
      <c r="E30" s="27">
        <v>49842552</v>
      </c>
      <c r="F30" s="27">
        <v>49842552</v>
      </c>
      <c r="G30" s="3">
        <v>49842552</v>
      </c>
      <c r="H30" s="3">
        <v>49842552</v>
      </c>
      <c r="I30" s="3">
        <v>49842552</v>
      </c>
      <c r="K30" s="16"/>
      <c r="L30" s="18"/>
      <c r="M30" s="18"/>
    </row>
    <row r="31" spans="1:13" x14ac:dyDescent="0.25">
      <c r="A31" s="9" t="s">
        <v>64</v>
      </c>
      <c r="B31" s="9" t="s">
        <v>16</v>
      </c>
      <c r="C31" s="27">
        <f>'[1]bilant 30.06.2022'!B34</f>
        <v>137926619</v>
      </c>
      <c r="D31" s="27">
        <v>137926619</v>
      </c>
      <c r="E31" s="27">
        <v>137926619</v>
      </c>
      <c r="F31" s="27">
        <v>137832724</v>
      </c>
      <c r="G31" s="3">
        <v>137832724</v>
      </c>
      <c r="H31" s="3">
        <v>137532865</v>
      </c>
      <c r="I31" s="3">
        <v>137532865</v>
      </c>
      <c r="K31" s="16"/>
      <c r="L31" s="18"/>
      <c r="M31" s="18"/>
    </row>
    <row r="32" spans="1:13" x14ac:dyDescent="0.25">
      <c r="A32" s="9" t="s">
        <v>65</v>
      </c>
      <c r="B32" s="9" t="s">
        <v>17</v>
      </c>
      <c r="C32" s="27">
        <f>'[1]bilant 30.06.2022'!B35</f>
        <v>735864928</v>
      </c>
      <c r="D32" s="27">
        <v>752577272</v>
      </c>
      <c r="E32" s="27">
        <v>769348928</v>
      </c>
      <c r="F32" s="27">
        <v>787211297</v>
      </c>
      <c r="G32" s="3">
        <v>805269269</v>
      </c>
      <c r="H32" s="3">
        <v>823659844</v>
      </c>
      <c r="I32" s="3">
        <v>841699025</v>
      </c>
      <c r="K32" s="16"/>
      <c r="L32" s="18"/>
      <c r="M32" s="18"/>
    </row>
    <row r="33" spans="1:13" x14ac:dyDescent="0.25">
      <c r="A33" s="2" t="s">
        <v>66</v>
      </c>
      <c r="B33" s="2" t="s">
        <v>18</v>
      </c>
      <c r="C33" s="27">
        <f>'[1]bilant 30.06.2022'!B36</f>
        <v>37114923</v>
      </c>
      <c r="D33" s="27">
        <v>34425337</v>
      </c>
      <c r="E33" s="27">
        <v>31145250</v>
      </c>
      <c r="F33" s="27">
        <v>28286473</v>
      </c>
      <c r="G33" s="3">
        <v>27926292</v>
      </c>
      <c r="H33" s="3">
        <v>23137337</v>
      </c>
      <c r="I33" s="3">
        <v>17441687</v>
      </c>
      <c r="K33" s="16"/>
      <c r="L33" s="18"/>
      <c r="M33" s="18"/>
    </row>
    <row r="34" spans="1:13" x14ac:dyDescent="0.25">
      <c r="A34" s="6" t="s">
        <v>67</v>
      </c>
      <c r="B34" s="6" t="s">
        <v>19</v>
      </c>
      <c r="C34" s="27">
        <f>'[1]bilant 30.06.2022'!B37</f>
        <v>1695355106</v>
      </c>
      <c r="D34" s="27">
        <v>1658610740</v>
      </c>
      <c r="E34" s="27">
        <v>1633807204</v>
      </c>
      <c r="F34" s="27">
        <v>1687167409</v>
      </c>
      <c r="G34" s="3">
        <v>1692679258</v>
      </c>
      <c r="H34" s="3">
        <v>1710893564</v>
      </c>
      <c r="I34" s="3">
        <v>1610888457</v>
      </c>
      <c r="K34" s="16"/>
      <c r="L34" s="18"/>
      <c r="M34" s="18"/>
    </row>
    <row r="35" spans="1:13" x14ac:dyDescent="0.25">
      <c r="A35" s="1" t="s">
        <v>68</v>
      </c>
      <c r="B35" s="1" t="s">
        <v>20</v>
      </c>
      <c r="C35" s="29">
        <f>'[1]bilant 30.06.2022'!B38</f>
        <v>3389135548</v>
      </c>
      <c r="D35" s="30">
        <v>3366413940</v>
      </c>
      <c r="E35" s="30">
        <v>3355101973</v>
      </c>
      <c r="F35" s="30">
        <v>3423371875</v>
      </c>
      <c r="G35" s="5">
        <v>3446581515</v>
      </c>
      <c r="H35" s="5">
        <v>3478097582</v>
      </c>
      <c r="I35" s="5">
        <v>3390436006</v>
      </c>
      <c r="K35" s="16"/>
      <c r="L35" s="18"/>
      <c r="M35" s="18"/>
    </row>
    <row r="36" spans="1:13" x14ac:dyDescent="0.25">
      <c r="A36" s="1"/>
      <c r="B36" s="1"/>
      <c r="C36" s="1"/>
      <c r="D36" s="1"/>
      <c r="E36" s="1"/>
      <c r="F36" s="30"/>
      <c r="G36" s="1"/>
      <c r="H36" s="1"/>
      <c r="I36" s="1"/>
      <c r="K36" s="16"/>
      <c r="L36" s="18"/>
      <c r="M36" s="18"/>
    </row>
    <row r="37" spans="1:13" x14ac:dyDescent="0.25">
      <c r="A37" s="2" t="s">
        <v>69</v>
      </c>
      <c r="B37" s="2" t="s">
        <v>21</v>
      </c>
      <c r="C37" s="27"/>
      <c r="D37" s="27"/>
      <c r="E37" s="27"/>
      <c r="F37" s="27"/>
      <c r="G37" s="2"/>
      <c r="H37" s="2"/>
      <c r="I37" s="2"/>
      <c r="K37" s="16"/>
      <c r="L37" s="18"/>
      <c r="M37" s="18"/>
    </row>
    <row r="38" spans="1:13" x14ac:dyDescent="0.25">
      <c r="A38" s="2" t="s">
        <v>70</v>
      </c>
      <c r="B38" s="2" t="s">
        <v>125</v>
      </c>
      <c r="C38" s="27">
        <f>'[1]bilant 30.06.2022'!$B$41</f>
        <v>441366403</v>
      </c>
      <c r="D38" s="27">
        <v>447451720</v>
      </c>
      <c r="E38" s="27">
        <v>443434048</v>
      </c>
      <c r="F38" s="27">
        <v>450629083</v>
      </c>
      <c r="G38" s="3">
        <v>391539554</v>
      </c>
      <c r="H38" s="3">
        <v>356579902</v>
      </c>
      <c r="I38" s="3">
        <v>352028637</v>
      </c>
      <c r="K38" s="16"/>
      <c r="L38" s="18"/>
      <c r="M38" s="18"/>
    </row>
    <row r="39" spans="1:13" x14ac:dyDescent="0.25">
      <c r="A39" s="2" t="s">
        <v>71</v>
      </c>
      <c r="B39" s="2" t="s">
        <v>126</v>
      </c>
      <c r="C39" s="27">
        <f>'[1]bilant 30.06.2022'!$B$42</f>
        <v>67488507</v>
      </c>
      <c r="D39" s="27">
        <v>73476740</v>
      </c>
      <c r="E39" s="27">
        <v>79455068</v>
      </c>
      <c r="F39" s="27">
        <v>85411470</v>
      </c>
      <c r="G39" s="3">
        <v>90989552</v>
      </c>
      <c r="H39" s="3">
        <v>96905903</v>
      </c>
      <c r="I39" s="3">
        <v>101671268</v>
      </c>
      <c r="K39" s="16"/>
      <c r="L39" s="18"/>
      <c r="M39" s="18"/>
    </row>
    <row r="40" spans="1:13" ht="30" x14ac:dyDescent="0.25">
      <c r="A40" s="19" t="s">
        <v>115</v>
      </c>
      <c r="B40" s="19" t="s">
        <v>139</v>
      </c>
      <c r="C40" s="27">
        <f>'[1]bilant 30.06.2022'!$B$43</f>
        <v>18835657</v>
      </c>
      <c r="D40" s="27">
        <v>20803932</v>
      </c>
      <c r="E40" s="27">
        <v>22751934</v>
      </c>
      <c r="F40" s="27">
        <v>23530682</v>
      </c>
      <c r="G40" s="3">
        <v>25667852</v>
      </c>
      <c r="H40" s="3">
        <v>27811049</v>
      </c>
      <c r="I40" s="3">
        <v>30531904</v>
      </c>
      <c r="K40" s="16"/>
      <c r="L40" s="18"/>
      <c r="M40" s="18"/>
    </row>
    <row r="41" spans="1:13" x14ac:dyDescent="0.25">
      <c r="A41" s="2" t="s">
        <v>72</v>
      </c>
      <c r="B41" s="2" t="s">
        <v>127</v>
      </c>
      <c r="C41" s="27">
        <f>'[1]bilant 30.06.2022'!$B$44</f>
        <v>114267502</v>
      </c>
      <c r="D41" s="27">
        <v>116615548</v>
      </c>
      <c r="E41" s="27">
        <v>117343340</v>
      </c>
      <c r="F41" s="27">
        <v>114507137</v>
      </c>
      <c r="G41" s="3">
        <v>116386121</v>
      </c>
      <c r="H41" s="3">
        <v>116610741</v>
      </c>
      <c r="I41" s="3">
        <v>118078330</v>
      </c>
      <c r="K41" s="16"/>
      <c r="L41" s="18"/>
      <c r="M41" s="18"/>
    </row>
    <row r="42" spans="1:13" x14ac:dyDescent="0.25">
      <c r="A42" s="6" t="s">
        <v>73</v>
      </c>
      <c r="B42" s="11" t="s">
        <v>128</v>
      </c>
      <c r="C42" s="27">
        <f>'[1]bilant 30.06.2022'!$B$45</f>
        <v>59960381</v>
      </c>
      <c r="D42" s="27">
        <v>59960381</v>
      </c>
      <c r="E42" s="27">
        <v>59960381</v>
      </c>
      <c r="F42" s="27">
        <v>72641000</v>
      </c>
      <c r="G42" s="3">
        <v>72641000</v>
      </c>
      <c r="H42" s="3">
        <v>72641000</v>
      </c>
      <c r="I42" s="3">
        <v>72641000</v>
      </c>
      <c r="K42" s="16"/>
      <c r="L42" s="18"/>
      <c r="M42" s="18"/>
    </row>
    <row r="43" spans="1:13" x14ac:dyDescent="0.25">
      <c r="A43" s="1" t="s">
        <v>74</v>
      </c>
      <c r="B43" s="1" t="s">
        <v>22</v>
      </c>
      <c r="C43" s="30">
        <f>'[1]bilant 30.06.2022'!$B$46</f>
        <v>701918450</v>
      </c>
      <c r="D43" s="30">
        <v>718308321</v>
      </c>
      <c r="E43" s="30">
        <v>722944771</v>
      </c>
      <c r="F43" s="30">
        <v>746719372</v>
      </c>
      <c r="G43" s="5">
        <v>697224079</v>
      </c>
      <c r="H43" s="5">
        <v>670548595</v>
      </c>
      <c r="I43" s="5">
        <v>674951139</v>
      </c>
      <c r="K43" s="16"/>
      <c r="L43" s="18"/>
      <c r="M43" s="18"/>
    </row>
    <row r="44" spans="1:13" x14ac:dyDescent="0.25">
      <c r="A44" s="1"/>
      <c r="B44" s="1"/>
      <c r="C44" s="1"/>
      <c r="D44" s="1"/>
      <c r="E44" s="1"/>
      <c r="F44" s="30"/>
      <c r="G44" s="1"/>
      <c r="H44" s="1"/>
      <c r="I44" s="1"/>
      <c r="K44" s="16"/>
      <c r="L44" s="18"/>
      <c r="M44" s="18"/>
    </row>
    <row r="45" spans="1:13" x14ac:dyDescent="0.25">
      <c r="A45" s="2" t="s">
        <v>75</v>
      </c>
      <c r="B45" s="2" t="s">
        <v>23</v>
      </c>
      <c r="C45" s="2"/>
      <c r="D45" s="2"/>
      <c r="E45" s="2"/>
      <c r="F45" s="27"/>
      <c r="G45" s="2"/>
      <c r="H45" s="2"/>
      <c r="I45" s="2"/>
      <c r="K45" s="16"/>
      <c r="L45" s="18"/>
      <c r="M45" s="18"/>
    </row>
    <row r="46" spans="1:13" x14ac:dyDescent="0.25">
      <c r="A46" s="2" t="s">
        <v>76</v>
      </c>
      <c r="B46" s="2" t="s">
        <v>129</v>
      </c>
      <c r="C46" s="27">
        <f>'[1]bilant 30.06.2022'!$B49</f>
        <v>2704991941</v>
      </c>
      <c r="D46" s="27">
        <v>3141613832</v>
      </c>
      <c r="E46" s="27">
        <v>3033542108</v>
      </c>
      <c r="F46" s="27">
        <v>1113909334</v>
      </c>
      <c r="G46" s="3">
        <v>1026031902</v>
      </c>
      <c r="H46" s="3">
        <v>741965396</v>
      </c>
      <c r="I46" s="3">
        <v>887977288</v>
      </c>
      <c r="K46" s="16"/>
      <c r="L46" s="18"/>
      <c r="M46" s="18"/>
    </row>
    <row r="47" spans="1:13" ht="30" x14ac:dyDescent="0.25">
      <c r="A47" s="20" t="s">
        <v>114</v>
      </c>
      <c r="B47" s="19" t="s">
        <v>140</v>
      </c>
      <c r="C47" s="27">
        <f>'[1]bilant 30.06.2022'!$B50</f>
        <v>8371404</v>
      </c>
      <c r="D47" s="27">
        <v>8321573</v>
      </c>
      <c r="E47" s="27">
        <v>8273431</v>
      </c>
      <c r="F47" s="27">
        <v>7843561</v>
      </c>
      <c r="G47" s="3">
        <v>7897800</v>
      </c>
      <c r="H47" s="3">
        <v>7946014</v>
      </c>
      <c r="I47" s="3">
        <v>7416569</v>
      </c>
      <c r="K47" s="16"/>
      <c r="L47" s="18"/>
      <c r="M47" s="18"/>
    </row>
    <row r="48" spans="1:13" x14ac:dyDescent="0.25">
      <c r="A48" s="2" t="s">
        <v>77</v>
      </c>
      <c r="B48" s="2" t="s">
        <v>130</v>
      </c>
      <c r="C48" s="27">
        <f>'[1]bilant 30.06.2022'!$B51</f>
        <v>10778781</v>
      </c>
      <c r="D48" s="27">
        <v>10983864</v>
      </c>
      <c r="E48" s="27">
        <v>14323661</v>
      </c>
      <c r="F48" s="27">
        <v>9462943</v>
      </c>
      <c r="G48" s="3">
        <v>11390874</v>
      </c>
      <c r="H48" s="3">
        <v>11930639</v>
      </c>
      <c r="I48" s="3">
        <v>17011429</v>
      </c>
      <c r="K48" s="16"/>
      <c r="L48" s="18"/>
      <c r="M48" s="18"/>
    </row>
    <row r="49" spans="1:13" x14ac:dyDescent="0.25">
      <c r="A49" s="2" t="s">
        <v>110</v>
      </c>
      <c r="B49" s="2" t="s">
        <v>126</v>
      </c>
      <c r="C49" s="27">
        <f>'[1]bilant 30.06.2022'!$B52</f>
        <v>157160749</v>
      </c>
      <c r="D49" s="27">
        <v>215616670</v>
      </c>
      <c r="E49" s="27">
        <v>24871963</v>
      </c>
      <c r="F49" s="27">
        <v>25064214</v>
      </c>
      <c r="G49" s="3">
        <v>24870765</v>
      </c>
      <c r="H49" s="3">
        <v>25066062</v>
      </c>
      <c r="I49" s="3">
        <v>24709805</v>
      </c>
      <c r="K49" s="16"/>
      <c r="L49" s="18"/>
      <c r="M49" s="18"/>
    </row>
    <row r="50" spans="1:13" x14ac:dyDescent="0.25">
      <c r="A50" s="2" t="s">
        <v>78</v>
      </c>
      <c r="B50" s="2" t="s">
        <v>24</v>
      </c>
      <c r="C50" s="27">
        <f>'[1]bilant 30.06.2022'!$B53</f>
        <v>38397779</v>
      </c>
      <c r="D50" s="27">
        <v>38945673</v>
      </c>
      <c r="E50" s="27">
        <v>51688960</v>
      </c>
      <c r="F50" s="27">
        <v>70084240</v>
      </c>
      <c r="G50" s="3">
        <v>70086008</v>
      </c>
      <c r="H50" s="3">
        <v>81748051</v>
      </c>
      <c r="I50" s="3">
        <v>97561542</v>
      </c>
      <c r="K50" s="16"/>
      <c r="L50" s="18"/>
      <c r="M50" s="18"/>
    </row>
    <row r="51" spans="1:13" x14ac:dyDescent="0.25">
      <c r="A51" s="9" t="s">
        <v>79</v>
      </c>
      <c r="B51" s="9" t="s">
        <v>131</v>
      </c>
      <c r="C51" s="27">
        <f>'[1]bilant 30.06.2022'!$B54</f>
        <v>31552032</v>
      </c>
      <c r="D51" s="27">
        <v>31837144</v>
      </c>
      <c r="E51" s="27">
        <v>31581188</v>
      </c>
      <c r="F51" s="27">
        <v>26200287</v>
      </c>
      <c r="G51" s="3">
        <v>25899050</v>
      </c>
      <c r="H51" s="3">
        <v>25651505</v>
      </c>
      <c r="I51" s="3">
        <v>28853237</v>
      </c>
      <c r="K51" s="16"/>
      <c r="L51" s="18"/>
      <c r="M51" s="18"/>
    </row>
    <row r="52" spans="1:13" x14ac:dyDescent="0.25">
      <c r="A52" s="6" t="s">
        <v>80</v>
      </c>
      <c r="B52" s="11" t="s">
        <v>132</v>
      </c>
      <c r="C52" s="27">
        <f>'[1]bilant 30.06.2022'!$B55</f>
        <v>0</v>
      </c>
      <c r="D52" s="27">
        <v>0</v>
      </c>
      <c r="E52" s="27">
        <v>0</v>
      </c>
      <c r="F52" s="27">
        <v>0</v>
      </c>
      <c r="G52" s="3">
        <v>1868267</v>
      </c>
      <c r="H52" s="3">
        <v>10179243</v>
      </c>
      <c r="I52" s="36">
        <v>0</v>
      </c>
      <c r="K52" s="16"/>
      <c r="L52" s="18"/>
      <c r="M52" s="18"/>
    </row>
    <row r="53" spans="1:13" x14ac:dyDescent="0.25">
      <c r="A53" s="1" t="s">
        <v>81</v>
      </c>
      <c r="B53" s="1" t="s">
        <v>25</v>
      </c>
      <c r="C53" s="29">
        <f>'[1]bilant 30.06.2022'!$B56</f>
        <v>2951252686</v>
      </c>
      <c r="D53" s="30">
        <v>3447318756</v>
      </c>
      <c r="E53" s="30">
        <v>3164281311</v>
      </c>
      <c r="F53" s="30">
        <v>1252564579</v>
      </c>
      <c r="G53" s="5">
        <v>1168044666</v>
      </c>
      <c r="H53" s="5">
        <v>904486910</v>
      </c>
      <c r="I53" s="5">
        <v>1063529870</v>
      </c>
      <c r="K53" s="16"/>
      <c r="L53" s="18"/>
      <c r="M53" s="18"/>
    </row>
    <row r="54" spans="1:13" x14ac:dyDescent="0.25">
      <c r="A54" s="4" t="s">
        <v>82</v>
      </c>
      <c r="B54" s="4" t="s">
        <v>26</v>
      </c>
      <c r="C54" s="29">
        <f>'[1]bilant 30.06.2022'!$B57</f>
        <v>3653171136</v>
      </c>
      <c r="D54" s="29">
        <v>4165627077</v>
      </c>
      <c r="E54" s="29">
        <v>3887226082</v>
      </c>
      <c r="F54" s="29">
        <v>1999283951</v>
      </c>
      <c r="G54" s="5">
        <v>1865268745</v>
      </c>
      <c r="H54" s="5">
        <v>1575035505</v>
      </c>
      <c r="I54" s="5">
        <v>1738481009</v>
      </c>
      <c r="K54" s="16"/>
      <c r="L54" s="18"/>
      <c r="M54" s="18"/>
    </row>
    <row r="55" spans="1:13" x14ac:dyDescent="0.25">
      <c r="A55" s="4"/>
      <c r="B55" s="4" t="s">
        <v>10</v>
      </c>
      <c r="C55" s="27"/>
      <c r="D55" s="4"/>
      <c r="E55" s="4"/>
      <c r="F55" s="29"/>
      <c r="G55" s="4"/>
      <c r="H55" s="4"/>
      <c r="I55" s="4"/>
      <c r="K55" s="16"/>
      <c r="L55" s="18"/>
      <c r="M55" s="18"/>
    </row>
    <row r="56" spans="1:13" x14ac:dyDescent="0.25">
      <c r="A56" s="4" t="s">
        <v>83</v>
      </c>
      <c r="B56" s="4" t="s">
        <v>133</v>
      </c>
      <c r="C56" s="29">
        <f>'[1]bilant 30.06.2022'!$B59</f>
        <v>7042306684</v>
      </c>
      <c r="D56" s="29">
        <v>7532041017</v>
      </c>
      <c r="E56" s="29">
        <v>7242328055</v>
      </c>
      <c r="F56" s="5">
        <v>5422655826</v>
      </c>
      <c r="G56" s="5">
        <v>5311850260</v>
      </c>
      <c r="H56" s="5">
        <v>5053133087</v>
      </c>
      <c r="I56" s="5">
        <v>5128917015</v>
      </c>
      <c r="K56" s="16"/>
      <c r="L56" s="18"/>
      <c r="M56" s="18"/>
    </row>
    <row r="57" spans="1:13" x14ac:dyDescent="0.25">
      <c r="A57" s="2"/>
      <c r="B57" s="13"/>
      <c r="C57" s="13"/>
      <c r="D57" s="13"/>
      <c r="E57" s="13"/>
      <c r="F57" s="13"/>
      <c r="G57" s="13"/>
      <c r="H57" s="13"/>
      <c r="I57" s="13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opLeftCell="B1" workbookViewId="0">
      <selection activeCell="K31" sqref="K31"/>
    </sheetView>
  </sheetViews>
  <sheetFormatPr defaultRowHeight="15" x14ac:dyDescent="0.25"/>
  <cols>
    <col min="1" max="1" width="41.140625" customWidth="1"/>
    <col min="2" max="2" width="46.7109375" bestFit="1" customWidth="1"/>
    <col min="3" max="6" width="14.28515625" bestFit="1" customWidth="1"/>
    <col min="7" max="7" width="15" bestFit="1" customWidth="1"/>
    <col min="8" max="8" width="13.42578125" bestFit="1" customWidth="1"/>
    <col min="9" max="9" width="15" bestFit="1" customWidth="1"/>
    <col min="12" max="13" width="15" bestFit="1" customWidth="1"/>
  </cols>
  <sheetData>
    <row r="2" spans="1:13" x14ac:dyDescent="0.25">
      <c r="A2" s="14" t="s">
        <v>111</v>
      </c>
      <c r="B2" s="14" t="s">
        <v>112</v>
      </c>
      <c r="C2" s="14"/>
      <c r="D2" s="14"/>
      <c r="E2" s="14"/>
      <c r="F2" s="14"/>
      <c r="G2" s="14"/>
      <c r="H2" s="14"/>
      <c r="I2" s="14"/>
    </row>
    <row r="4" spans="1:13" x14ac:dyDescent="0.25">
      <c r="A4" s="1" t="s">
        <v>85</v>
      </c>
      <c r="B4" s="1" t="s">
        <v>0</v>
      </c>
      <c r="C4" s="15">
        <v>44742</v>
      </c>
      <c r="D4" s="15">
        <v>44651</v>
      </c>
      <c r="E4" s="15">
        <v>44561</v>
      </c>
      <c r="F4" s="26">
        <v>44469</v>
      </c>
      <c r="G4" s="26">
        <v>44377</v>
      </c>
      <c r="H4" s="15">
        <v>44286</v>
      </c>
      <c r="I4" s="15">
        <v>44196</v>
      </c>
    </row>
    <row r="5" spans="1:13" x14ac:dyDescent="0.25">
      <c r="A5" s="1" t="s">
        <v>86</v>
      </c>
      <c r="B5" s="1" t="s">
        <v>134</v>
      </c>
      <c r="C5" s="1"/>
      <c r="D5" s="1"/>
      <c r="E5" s="1"/>
      <c r="F5" s="1"/>
      <c r="G5" s="1"/>
      <c r="H5" s="1"/>
      <c r="I5" s="1"/>
    </row>
    <row r="6" spans="1:13" x14ac:dyDescent="0.25">
      <c r="A6" s="11" t="s">
        <v>87</v>
      </c>
      <c r="B6" s="11" t="s">
        <v>27</v>
      </c>
      <c r="C6" s="11"/>
      <c r="D6" s="11"/>
      <c r="E6" s="11"/>
      <c r="F6" s="11"/>
      <c r="G6" s="11"/>
      <c r="H6" s="11"/>
      <c r="I6" s="11"/>
      <c r="K6" s="16"/>
    </row>
    <row r="7" spans="1:13" x14ac:dyDescent="0.25">
      <c r="A7" s="2" t="s">
        <v>88</v>
      </c>
      <c r="B7" s="2" t="s">
        <v>28</v>
      </c>
      <c r="C7" s="3">
        <f>'[1]cpp 30.06.2022'!B11</f>
        <v>832549531</v>
      </c>
      <c r="D7" s="3">
        <v>418792129</v>
      </c>
      <c r="E7" s="3">
        <v>1252286233</v>
      </c>
      <c r="F7" s="3">
        <v>910311281</v>
      </c>
      <c r="G7" s="3">
        <v>612467434</v>
      </c>
      <c r="H7" s="3">
        <v>322600764</v>
      </c>
      <c r="I7" s="3">
        <v>1035250114</v>
      </c>
      <c r="K7" s="16"/>
      <c r="L7" s="17"/>
      <c r="M7" s="17"/>
    </row>
    <row r="8" spans="1:13" x14ac:dyDescent="0.25">
      <c r="A8" s="2" t="s">
        <v>89</v>
      </c>
      <c r="B8" s="2" t="s">
        <v>29</v>
      </c>
      <c r="C8" s="3">
        <f>'[1]cpp 30.06.2022'!B12</f>
        <v>251719761</v>
      </c>
      <c r="D8" s="3">
        <v>134061493</v>
      </c>
      <c r="E8" s="3">
        <v>623720414</v>
      </c>
      <c r="F8" s="3">
        <v>479037932</v>
      </c>
      <c r="G8" s="3">
        <v>321352488</v>
      </c>
      <c r="H8" s="3">
        <v>173209505</v>
      </c>
      <c r="I8" s="3">
        <v>795026206</v>
      </c>
      <c r="K8" s="16"/>
      <c r="L8" s="17"/>
      <c r="M8" s="17"/>
    </row>
    <row r="9" spans="1:13" x14ac:dyDescent="0.25">
      <c r="A9" s="2" t="s">
        <v>90</v>
      </c>
      <c r="B9" s="2" t="s">
        <v>135</v>
      </c>
      <c r="C9" s="3">
        <f>'[1]cpp 30.06.2022'!B13</f>
        <v>1494830998</v>
      </c>
      <c r="D9" s="3">
        <v>665038635</v>
      </c>
      <c r="E9" s="3">
        <v>1822563918</v>
      </c>
      <c r="F9" s="3">
        <v>863096724.69999993</v>
      </c>
      <c r="G9" s="3">
        <v>468866026</v>
      </c>
      <c r="H9" s="3">
        <v>220223106</v>
      </c>
      <c r="I9" s="3">
        <v>494999492</v>
      </c>
      <c r="K9" s="16"/>
      <c r="L9" s="17"/>
      <c r="M9" s="17"/>
    </row>
    <row r="10" spans="1:13" x14ac:dyDescent="0.25">
      <c r="A10" s="2" t="s">
        <v>91</v>
      </c>
      <c r="B10" s="2" t="s">
        <v>30</v>
      </c>
      <c r="C10" s="3">
        <f>'[1]cpp 30.06.2022'!B14</f>
        <v>25024884</v>
      </c>
      <c r="D10" s="3">
        <v>12611174</v>
      </c>
      <c r="E10" s="3">
        <v>56969232</v>
      </c>
      <c r="F10" s="3">
        <v>29350660.550000001</v>
      </c>
      <c r="G10" s="3">
        <v>19068648</v>
      </c>
      <c r="H10" s="3">
        <v>10281649</v>
      </c>
      <c r="I10" s="3">
        <v>42119650</v>
      </c>
      <c r="K10" s="16"/>
      <c r="L10" s="17"/>
      <c r="M10" s="17"/>
    </row>
    <row r="11" spans="1:13" x14ac:dyDescent="0.25">
      <c r="A11" s="1" t="s">
        <v>92</v>
      </c>
      <c r="B11" s="1" t="s">
        <v>31</v>
      </c>
      <c r="C11" s="32">
        <f>'[1]cpp 30.06.2022'!B15</f>
        <v>2604125174</v>
      </c>
      <c r="D11" s="32">
        <v>1230503431</v>
      </c>
      <c r="E11" s="32">
        <v>3755539797</v>
      </c>
      <c r="F11" s="32">
        <v>2281796598.25</v>
      </c>
      <c r="G11" s="12">
        <v>1421754596</v>
      </c>
      <c r="H11" s="12">
        <v>726315024</v>
      </c>
      <c r="I11" s="12">
        <v>2367395462</v>
      </c>
      <c r="K11" s="16"/>
      <c r="L11" s="17"/>
      <c r="M11" s="17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K12" s="16"/>
      <c r="L12" s="17"/>
      <c r="M12" s="17"/>
    </row>
    <row r="13" spans="1:13" x14ac:dyDescent="0.25">
      <c r="A13" s="11" t="s">
        <v>93</v>
      </c>
      <c r="B13" s="11" t="s">
        <v>32</v>
      </c>
      <c r="C13" s="11"/>
      <c r="D13" s="11"/>
      <c r="E13" s="11"/>
      <c r="F13" s="11"/>
      <c r="G13" s="11"/>
      <c r="H13" s="11"/>
      <c r="I13" s="11"/>
      <c r="K13" s="16"/>
      <c r="L13" s="17"/>
      <c r="M13" s="17"/>
    </row>
    <row r="14" spans="1:13" x14ac:dyDescent="0.25">
      <c r="A14" s="2" t="s">
        <v>94</v>
      </c>
      <c r="B14" s="2" t="s">
        <v>33</v>
      </c>
      <c r="C14" s="35">
        <f>'[1]cpp 30.06.2022'!B18</f>
        <v>-466036067</v>
      </c>
      <c r="D14" s="35">
        <v>-273543428.61999995</v>
      </c>
      <c r="E14" s="35">
        <v>-576408805</v>
      </c>
      <c r="F14" s="35">
        <v>-325320603.45000005</v>
      </c>
      <c r="G14" s="35">
        <v>-202145204</v>
      </c>
      <c r="H14" s="35">
        <v>-108746319</v>
      </c>
      <c r="I14" s="35">
        <v>-309845522</v>
      </c>
      <c r="K14" s="16"/>
      <c r="L14" s="17"/>
      <c r="M14" s="17"/>
    </row>
    <row r="15" spans="1:13" x14ac:dyDescent="0.25">
      <c r="A15" s="2" t="s">
        <v>95</v>
      </c>
      <c r="B15" s="2" t="s">
        <v>136</v>
      </c>
      <c r="C15" s="35">
        <f>'[1]cpp 30.06.2022'!B19</f>
        <v>-1494865591</v>
      </c>
      <c r="D15" s="35">
        <v>-657086973.08000004</v>
      </c>
      <c r="E15" s="35">
        <v>-1809588063</v>
      </c>
      <c r="F15" s="35">
        <v>-850692688.25999999</v>
      </c>
      <c r="G15" s="35">
        <v>-456125881</v>
      </c>
      <c r="H15" s="35">
        <v>-212154838</v>
      </c>
      <c r="I15" s="35">
        <v>-494999492</v>
      </c>
      <c r="K15" s="16"/>
      <c r="L15" s="17"/>
      <c r="M15" s="17"/>
    </row>
    <row r="16" spans="1:13" x14ac:dyDescent="0.25">
      <c r="A16" s="2" t="s">
        <v>96</v>
      </c>
      <c r="B16" s="2" t="s">
        <v>34</v>
      </c>
      <c r="C16" s="35">
        <f>'[1]cpp 30.06.2022'!B20</f>
        <v>-230820478</v>
      </c>
      <c r="D16" s="35">
        <v>-121301215.04000001</v>
      </c>
      <c r="E16" s="35">
        <v>-609608093</v>
      </c>
      <c r="F16" s="35">
        <v>-447964440</v>
      </c>
      <c r="G16" s="35">
        <v>-291462034</v>
      </c>
      <c r="H16" s="35">
        <v>-143061438</v>
      </c>
      <c r="I16" s="35">
        <v>-566016094</v>
      </c>
      <c r="K16" s="16"/>
      <c r="L16" s="17"/>
      <c r="M16" s="17"/>
    </row>
    <row r="17" spans="1:13" x14ac:dyDescent="0.25">
      <c r="A17" s="2" t="s">
        <v>97</v>
      </c>
      <c r="B17" s="2" t="s">
        <v>35</v>
      </c>
      <c r="C17" s="35">
        <f>'[1]cpp 30.06.2022'!B21</f>
        <v>-128120250</v>
      </c>
      <c r="D17" s="35">
        <v>-62648873.130000003</v>
      </c>
      <c r="E17" s="35">
        <v>-274471326</v>
      </c>
      <c r="F17" s="35">
        <v>-196132897</v>
      </c>
      <c r="G17" s="35">
        <v>-130171902</v>
      </c>
      <c r="H17" s="35">
        <v>-63962431</v>
      </c>
      <c r="I17" s="35">
        <v>-267864639</v>
      </c>
      <c r="K17" s="16"/>
      <c r="L17" s="17"/>
      <c r="M17" s="17"/>
    </row>
    <row r="18" spans="1:13" x14ac:dyDescent="0.25">
      <c r="A18" s="9" t="s">
        <v>98</v>
      </c>
      <c r="B18" s="9" t="s">
        <v>36</v>
      </c>
      <c r="C18" s="35">
        <f>'[1]cpp 30.06.2022'!B22</f>
        <v>-131949888</v>
      </c>
      <c r="D18" s="35">
        <v>-60861168.920000002</v>
      </c>
      <c r="E18" s="35">
        <v>-244336202</v>
      </c>
      <c r="F18" s="35">
        <v>-178447852</v>
      </c>
      <c r="G18" s="35">
        <v>-112985386</v>
      </c>
      <c r="H18" s="35">
        <v>-48981102</v>
      </c>
      <c r="I18" s="35">
        <v>-272967907</v>
      </c>
      <c r="K18" s="16"/>
      <c r="L18" s="17"/>
      <c r="M18" s="17"/>
    </row>
    <row r="19" spans="1:13" x14ac:dyDescent="0.25">
      <c r="A19" s="2" t="s">
        <v>99</v>
      </c>
      <c r="B19" s="2" t="s">
        <v>137</v>
      </c>
      <c r="C19" s="35">
        <f>'[1]cpp 30.06.2022'!B23</f>
        <v>-41009592</v>
      </c>
      <c r="D19" s="35">
        <v>-18347901.859999999</v>
      </c>
      <c r="E19" s="35">
        <v>-97438234</v>
      </c>
      <c r="F19" s="35">
        <v>-65134607.719999999</v>
      </c>
      <c r="G19" s="35">
        <v>-36907337</v>
      </c>
      <c r="H19" s="35">
        <v>-15372382</v>
      </c>
      <c r="I19" s="35">
        <v>-97964964</v>
      </c>
      <c r="K19" s="16"/>
      <c r="L19" s="17"/>
      <c r="M19" s="17"/>
    </row>
    <row r="20" spans="1:13" x14ac:dyDescent="0.25">
      <c r="A20" s="2" t="s">
        <v>100</v>
      </c>
      <c r="B20" s="2" t="s">
        <v>37</v>
      </c>
      <c r="C20" s="35">
        <f>'[1]cpp 30.06.2022'!B24</f>
        <v>-6026903</v>
      </c>
      <c r="D20" s="35">
        <v>-2588813.4900000002</v>
      </c>
      <c r="E20" s="35">
        <v>-9696131</v>
      </c>
      <c r="F20" s="35">
        <v>-5800088.8100000005</v>
      </c>
      <c r="G20" s="35">
        <v>-3145357</v>
      </c>
      <c r="H20" s="35">
        <v>-1528814</v>
      </c>
      <c r="I20" s="35">
        <v>-7645879</v>
      </c>
      <c r="K20" s="16"/>
      <c r="L20" s="17"/>
      <c r="M20" s="17"/>
    </row>
    <row r="21" spans="1:13" x14ac:dyDescent="0.25">
      <c r="A21" s="2" t="s">
        <v>101</v>
      </c>
      <c r="B21" s="2" t="s">
        <v>38</v>
      </c>
      <c r="C21" s="35">
        <f>'[1]cpp 30.06.2022'!B25</f>
        <v>-69395755</v>
      </c>
      <c r="D21" s="35">
        <v>-21471152.200000007</v>
      </c>
      <c r="E21" s="35">
        <v>-123424865</v>
      </c>
      <c r="F21" s="35">
        <v>-112605567.57000001</v>
      </c>
      <c r="G21" s="35">
        <v>-65695237</v>
      </c>
      <c r="H21" s="35">
        <v>-36712391</v>
      </c>
      <c r="I21" s="35">
        <v>-170343923</v>
      </c>
      <c r="K21" s="16"/>
      <c r="L21" s="17"/>
      <c r="M21" s="17"/>
    </row>
    <row r="22" spans="1:13" x14ac:dyDescent="0.25">
      <c r="A22" s="1" t="s">
        <v>102</v>
      </c>
      <c r="B22" s="1" t="s">
        <v>39</v>
      </c>
      <c r="C22" s="33">
        <f>'[1]cpp 30.06.2022'!B26</f>
        <v>-2568224524</v>
      </c>
      <c r="D22" s="33">
        <v>-1217849526.3400002</v>
      </c>
      <c r="E22" s="34">
        <v>-3744971719</v>
      </c>
      <c r="F22" s="34">
        <v>-2182098744.8099999</v>
      </c>
      <c r="G22" s="21">
        <v>-1298638338</v>
      </c>
      <c r="H22" s="21">
        <v>-630519715</v>
      </c>
      <c r="I22" s="21">
        <v>-2187648420</v>
      </c>
      <c r="K22" s="16"/>
      <c r="L22" s="17"/>
      <c r="M22" s="17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K23" s="16"/>
      <c r="L23" s="17"/>
      <c r="M23" s="17"/>
    </row>
    <row r="24" spans="1:13" x14ac:dyDescent="0.25">
      <c r="A24" s="1" t="s">
        <v>103</v>
      </c>
      <c r="B24" s="1" t="s">
        <v>40</v>
      </c>
      <c r="C24" s="10">
        <f>'[1]cpp 30.06.2022'!B28</f>
        <v>35900650</v>
      </c>
      <c r="D24" s="10">
        <v>12653905.360000134</v>
      </c>
      <c r="E24" s="10">
        <v>10568078</v>
      </c>
      <c r="F24" s="10">
        <v>99697853.850000381</v>
      </c>
      <c r="G24" s="22">
        <v>123116258</v>
      </c>
      <c r="H24" s="22">
        <v>95795309</v>
      </c>
      <c r="I24" s="22">
        <v>179747042</v>
      </c>
      <c r="K24" s="16"/>
      <c r="L24" s="17"/>
      <c r="M24" s="17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K25" s="16"/>
      <c r="L25" s="17"/>
      <c r="M25" s="17"/>
    </row>
    <row r="26" spans="1:13" x14ac:dyDescent="0.25">
      <c r="A26" s="2" t="s">
        <v>105</v>
      </c>
      <c r="B26" s="2" t="s">
        <v>41</v>
      </c>
      <c r="C26" s="3">
        <f>'[1]cpp 30.06.2022'!B30</f>
        <v>6556420</v>
      </c>
      <c r="D26" s="3">
        <v>1683661.8699999999</v>
      </c>
      <c r="E26" s="3">
        <v>6402152</v>
      </c>
      <c r="F26" s="3">
        <v>5697269.7400000002</v>
      </c>
      <c r="G26" s="3">
        <v>3490064</v>
      </c>
      <c r="H26" s="3">
        <v>1818872</v>
      </c>
      <c r="I26" s="3">
        <v>9794414</v>
      </c>
      <c r="K26" s="16"/>
      <c r="L26" s="17"/>
      <c r="M26" s="17"/>
    </row>
    <row r="27" spans="1:13" x14ac:dyDescent="0.25">
      <c r="A27" s="2" t="s">
        <v>106</v>
      </c>
      <c r="B27" s="2" t="s">
        <v>42</v>
      </c>
      <c r="C27" s="35">
        <f>'[1]cpp 30.06.2022'!B31</f>
        <v>-9272868</v>
      </c>
      <c r="D27" s="35">
        <v>-3776596.24</v>
      </c>
      <c r="E27" s="35">
        <v>-15092341</v>
      </c>
      <c r="F27" s="35">
        <v>-8550655.870000001</v>
      </c>
      <c r="G27" s="35">
        <v>-5340814</v>
      </c>
      <c r="H27" s="35">
        <v>-3200232</v>
      </c>
      <c r="I27" s="35">
        <v>-14809236</v>
      </c>
      <c r="K27" s="16"/>
      <c r="L27" s="17"/>
      <c r="M27" s="17"/>
    </row>
    <row r="28" spans="1:13" x14ac:dyDescent="0.25">
      <c r="A28" s="1" t="s">
        <v>104</v>
      </c>
      <c r="B28" s="1" t="s">
        <v>43</v>
      </c>
      <c r="C28" s="34">
        <f>'[1]cpp 30.06.2022'!B32</f>
        <v>-2716448</v>
      </c>
      <c r="D28" s="34">
        <v>-2092934.3700000003</v>
      </c>
      <c r="E28" s="34">
        <v>-8690189</v>
      </c>
      <c r="F28" s="34">
        <v>-2853386.1300000008</v>
      </c>
      <c r="G28" s="22">
        <v>-1850750</v>
      </c>
      <c r="H28" s="22">
        <v>-1381360</v>
      </c>
      <c r="I28" s="22">
        <v>-5014822</v>
      </c>
      <c r="K28" s="16"/>
      <c r="L28" s="17"/>
      <c r="M28" s="17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K29" s="16"/>
      <c r="L29" s="17"/>
      <c r="M29" s="17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K30" s="16"/>
      <c r="L30" s="17"/>
      <c r="M30" s="17"/>
    </row>
    <row r="31" spans="1:13" x14ac:dyDescent="0.25">
      <c r="A31" s="1" t="s">
        <v>107</v>
      </c>
      <c r="B31" s="1" t="s">
        <v>138</v>
      </c>
      <c r="C31" s="32">
        <f>'[1]cpp 30.06.2022'!B35</f>
        <v>33184202</v>
      </c>
      <c r="D31" s="32">
        <v>10560970.990000132</v>
      </c>
      <c r="E31" s="32">
        <v>1877889</v>
      </c>
      <c r="F31" s="32">
        <v>96844467.720000386</v>
      </c>
      <c r="G31" s="22">
        <v>121265508</v>
      </c>
      <c r="H31" s="22">
        <v>94413949</v>
      </c>
      <c r="I31" s="22">
        <v>174732220</v>
      </c>
      <c r="K31" s="16"/>
      <c r="L31" s="17"/>
      <c r="M31" s="17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K32" s="16"/>
      <c r="L32" s="17"/>
      <c r="M32" s="17"/>
    </row>
    <row r="33" spans="1:13" x14ac:dyDescent="0.25">
      <c r="A33" s="2" t="s">
        <v>108</v>
      </c>
      <c r="B33" s="2" t="s">
        <v>44</v>
      </c>
      <c r="C33" s="3">
        <f>'[1]cpp 30.06.2022'!$B$36+'[1]cpp 30.06.2022'!$B$37</f>
        <v>5120300</v>
      </c>
      <c r="D33" s="3">
        <v>2529090.58</v>
      </c>
      <c r="E33" s="3">
        <v>1427998</v>
      </c>
      <c r="F33" s="35">
        <v>-16043341.940000001</v>
      </c>
      <c r="G33" s="23">
        <v>-16894561</v>
      </c>
      <c r="H33" s="23">
        <v>-12448023</v>
      </c>
      <c r="I33" s="23">
        <v>-29775400</v>
      </c>
      <c r="K33" s="16"/>
      <c r="L33" s="17"/>
      <c r="M33" s="17"/>
    </row>
    <row r="34" spans="1:13" x14ac:dyDescent="0.25">
      <c r="A34" s="2"/>
      <c r="B34" s="2"/>
      <c r="C34" s="24"/>
      <c r="D34" s="24"/>
      <c r="E34" s="24"/>
      <c r="F34" s="24"/>
      <c r="G34" s="24"/>
      <c r="H34" s="24"/>
      <c r="I34" s="24"/>
      <c r="K34" s="16"/>
      <c r="L34" s="17"/>
      <c r="M34" s="17"/>
    </row>
    <row r="35" spans="1:13" x14ac:dyDescent="0.25">
      <c r="A35" s="1" t="s">
        <v>109</v>
      </c>
      <c r="B35" s="1" t="s">
        <v>45</v>
      </c>
      <c r="C35" s="32">
        <f>C31-C33</f>
        <v>28063902</v>
      </c>
      <c r="D35" s="32">
        <v>8031880.4100001324</v>
      </c>
      <c r="E35" s="32">
        <v>449891</v>
      </c>
      <c r="F35" s="32">
        <v>80801125.780000389</v>
      </c>
      <c r="G35" s="22">
        <v>104370947</v>
      </c>
      <c r="H35" s="22">
        <v>81965926</v>
      </c>
      <c r="I35" s="22">
        <v>144956820</v>
      </c>
      <c r="K35" s="16"/>
      <c r="L35" s="17"/>
      <c r="M35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2022-08-05T07:11:35Z</dcterms:modified>
</cp:coreProperties>
</file>