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6" i="2" l="1"/>
  <c r="M4" i="2"/>
  <c r="H7" i="2"/>
  <c r="M7" i="2" s="1"/>
  <c r="D7" i="2"/>
  <c r="H6" i="2"/>
  <c r="D6" i="2"/>
  <c r="H5" i="2"/>
  <c r="M5" i="2" s="1"/>
  <c r="D5" i="2"/>
  <c r="H4" i="2"/>
  <c r="D4" i="2"/>
  <c r="M8" i="2" l="1"/>
  <c r="C26" i="1" l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<sst xmlns="http://schemas.openxmlformats.org/spreadsheetml/2006/main" count="76" uniqueCount="59">
  <si>
    <t>01-28.02.2023</t>
  </si>
  <si>
    <t>CROSS BORDER CAPACITY ALLOCATION AUCTION RESULTS for the period of:
01-28.02.2023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</si>
  <si>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</si>
  <si>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</si>
  <si>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</si>
  <si>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</si>
  <si>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</si>
  <si>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</si>
  <si>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</si>
  <si>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</si>
  <si>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</si>
  <si>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350</t>
  </si>
  <si>
    <t>11XCEZ-CZ------1</t>
  </si>
  <si>
    <t>CEZ a.s.</t>
  </si>
  <si>
    <t>30XRODISTRIB---W</t>
  </si>
  <si>
    <t>ENERGY DISTRIBUTION SERVICES</t>
  </si>
  <si>
    <t>30XROEGL-------B</t>
  </si>
  <si>
    <t>AXPO ENERGY ROMANIA SA</t>
  </si>
  <si>
    <t>11XIGET--------D</t>
  </si>
  <si>
    <t>GEN-I d.o.o</t>
  </si>
  <si>
    <t>15X-MVM--------B</t>
  </si>
  <si>
    <t>MVM PARTNER ENERGIAKERESKEDELMI ZARTKORUEN MUKODO RESZVENYTARSASAG</t>
  </si>
  <si>
    <t>28X-INTERENERGO8</t>
  </si>
  <si>
    <t>INTERENERGO energetski inzeniring d.o.o.</t>
  </si>
  <si>
    <t>11XFREEPOINT---N</t>
  </si>
  <si>
    <t>FREEPOINT COMMODITIES EUROPE LLP</t>
  </si>
  <si>
    <t>Total Allocated Capacity</t>
  </si>
  <si>
    <t>EXPORT (RO-RS)</t>
  </si>
  <si>
    <t>12XEFT-SWITZERLR</t>
  </si>
  <si>
    <t>ENERGY FINANCING TEAM SWITZERLAND AG</t>
  </si>
  <si>
    <t>28X-PETROL-LJ--C</t>
  </si>
  <si>
    <t>Petrol Slovenska energetska druzba dd Ljubljana</t>
  </si>
  <si>
    <t>30XRORESTART---4</t>
  </si>
  <si>
    <t>Restart Energy One S.A.</t>
  </si>
  <si>
    <t>32X001100101073T</t>
  </si>
  <si>
    <t>Energovia EOOD</t>
  </si>
  <si>
    <t>32X0011001016581</t>
  </si>
  <si>
    <t>Nomad Energy Company EOOD</t>
  </si>
  <si>
    <t>NOTE: The deadline for transferring capacities for the month of FEBRUARIE is 25 IANUARIE 2023,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</si>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</sst>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9" borderId="13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14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4" fillId="0" borderId="15" applyNumberFormat="0" applyFill="0" applyAlignment="0" applyProtection="0"/>
    <xf numFmtId="0" fontId="25" fillId="5" borderId="0" applyNumberFormat="0" applyBorder="0" applyAlignment="0" applyProtection="0"/>
    <xf numFmtId="0" fontId="26" fillId="25" borderId="0" applyNumberFormat="0" applyBorder="0" applyAlignment="0" applyProtection="0"/>
    <xf numFmtId="0" fontId="27" fillId="24" borderId="7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7" fillId="0" borderId="21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6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6" borderId="20" xfId="55" applyFont="1" applyFill="1" applyBorder="1" applyAlignment="1">
      <alignment horizontal="center" vertical="center" wrapText="1"/>
    </xf>
    <xf numFmtId="0" fontId="4" fillId="26" borderId="22" xfId="55" applyFont="1" applyFill="1" applyBorder="1" applyAlignment="1">
      <alignment horizontal="center" vertical="center" wrapText="1"/>
    </xf>
    <xf numFmtId="0" fontId="32" fillId="26" borderId="27" xfId="55" applyFont="1" applyFill="1" applyBorder="1" applyAlignment="1">
      <alignment horizontal="center" vertical="center" wrapText="1"/>
    </xf>
    <xf numFmtId="0" fontId="32" fillId="26" borderId="28" xfId="55" applyFont="1" applyFill="1" applyBorder="1" applyAlignment="1">
      <alignment horizontal="center" vertical="center" wrapText="1"/>
    </xf>
    <xf numFmtId="0" fontId="32" fillId="26" borderId="29" xfId="55" applyFont="1" applyFill="1" applyBorder="1" applyAlignment="1">
      <alignment horizontal="center" vertical="center" wrapText="1"/>
    </xf>
    <xf numFmtId="0" fontId="32" fillId="26" borderId="30" xfId="55" applyFont="1" applyFill="1" applyBorder="1" applyAlignment="1">
      <alignment horizontal="center" vertical="center" wrapText="1"/>
    </xf>
    <xf numFmtId="0" fontId="4" fillId="27" borderId="31" xfId="45" applyFont="1" applyFill="1" applyBorder="1" applyAlignment="1">
      <alignment horizontal="center" vertical="center" wrapText="1"/>
    </xf>
    <xf numFmtId="0" fontId="4" fillId="28" borderId="29" xfId="45" applyFont="1" applyFill="1" applyBorder="1" applyAlignment="1">
      <alignment horizontal="center" vertical="center" wrapText="1"/>
    </xf>
    <xf numFmtId="0" fontId="4" fillId="29" borderId="29" xfId="45" applyFont="1" applyFill="1" applyBorder="1" applyAlignment="1">
      <alignment horizontal="center" vertical="center" wrapText="1"/>
    </xf>
    <xf numFmtId="0" fontId="4" fillId="30" borderId="29" xfId="56" applyFont="1" applyFill="1" applyBorder="1" applyAlignment="1">
      <alignment horizontal="center" vertical="center" wrapText="1"/>
    </xf>
    <xf numFmtId="0" fontId="4" fillId="30" borderId="30" xfId="56" applyFont="1" applyFill="1" applyBorder="1" applyAlignment="1">
      <alignment horizontal="center" vertical="center" wrapText="1"/>
    </xf>
    <xf numFmtId="0" fontId="33" fillId="2" borderId="32" xfId="55" applyFont="1" applyFill="1" applyBorder="1" applyAlignment="1">
      <alignment horizontal="center" vertical="center" textRotation="90" wrapText="1"/>
    </xf>
    <xf numFmtId="0" fontId="33" fillId="31" borderId="32" xfId="55" applyFont="1" applyFill="1" applyBorder="1" applyAlignment="1">
      <alignment horizontal="center" vertical="center" wrapText="1"/>
    </xf>
    <xf numFmtId="14" fontId="33" fillId="31" borderId="17" xfId="0" applyNumberFormat="1" applyFont="1" applyFill="1" applyBorder="1" applyAlignment="1">
      <alignment horizontal="center" vertical="center" wrapText="1"/>
    </xf>
    <xf numFmtId="0" fontId="19" fillId="31" borderId="20" xfId="55" applyFont="1" applyFill="1" applyBorder="1" applyAlignment="1">
      <alignment horizontal="center" vertical="center" wrapText="1"/>
    </xf>
    <xf numFmtId="0" fontId="19" fillId="31" borderId="21" xfId="55" applyNumberFormat="1" applyFont="1" applyFill="1" applyBorder="1" applyAlignment="1">
      <alignment horizontal="center" vertical="center" wrapText="1"/>
    </xf>
    <xf numFmtId="0" fontId="32" fillId="32" borderId="22" xfId="55" applyFont="1" applyFill="1" applyBorder="1" applyAlignment="1">
      <alignment horizontal="center" vertical="center" wrapText="1"/>
    </xf>
    <xf numFmtId="0" fontId="19" fillId="0" borderId="33" xfId="55" applyNumberFormat="1" applyFont="1" applyFill="1" applyBorder="1" applyAlignment="1">
      <alignment horizontal="center" vertical="center" wrapText="1"/>
    </xf>
    <xf numFmtId="0" fontId="19" fillId="0" borderId="34" xfId="55" applyNumberFormat="1" applyFont="1" applyFill="1" applyBorder="1" applyAlignment="1">
      <alignment horizontal="center" vertical="center" wrapText="1"/>
    </xf>
    <xf numFmtId="43" fontId="34" fillId="0" borderId="35" xfId="57" applyFont="1" applyFill="1" applyBorder="1" applyAlignment="1">
      <alignment horizontal="center" vertical="center"/>
    </xf>
    <xf numFmtId="0" fontId="33" fillId="2" borderId="36" xfId="55" applyFont="1" applyFill="1" applyBorder="1" applyAlignment="1">
      <alignment horizontal="center" vertical="center" textRotation="90" wrapText="1"/>
    </xf>
    <xf numFmtId="0" fontId="33" fillId="31" borderId="27" xfId="55" applyFont="1" applyFill="1" applyBorder="1" applyAlignment="1">
      <alignment horizontal="center" vertical="center" wrapText="1"/>
    </xf>
    <xf numFmtId="0" fontId="19" fillId="31" borderId="16" xfId="55" applyFont="1" applyFill="1" applyBorder="1" applyAlignment="1">
      <alignment horizontal="center" vertical="center" wrapText="1"/>
    </xf>
    <xf numFmtId="0" fontId="19" fillId="31" borderId="5" xfId="55" applyNumberFormat="1" applyFont="1" applyFill="1" applyBorder="1" applyAlignment="1">
      <alignment horizontal="center" vertical="center" wrapText="1"/>
    </xf>
    <xf numFmtId="0" fontId="32" fillId="32" borderId="6" xfId="55" applyFont="1" applyFill="1" applyBorder="1" applyAlignment="1">
      <alignment horizontal="center" vertical="center" wrapText="1"/>
    </xf>
    <xf numFmtId="0" fontId="19" fillId="0" borderId="20" xfId="55" applyNumberFormat="1" applyFont="1" applyFill="1" applyBorder="1" applyAlignment="1">
      <alignment horizontal="center" vertical="center" wrapText="1"/>
    </xf>
    <xf numFmtId="0" fontId="19" fillId="0" borderId="21" xfId="55" applyNumberFormat="1" applyFont="1" applyFill="1" applyBorder="1" applyAlignment="1">
      <alignment horizontal="center" vertical="center" wrapText="1"/>
    </xf>
    <xf numFmtId="43" fontId="34" fillId="0" borderId="22" xfId="57" applyFont="1" applyFill="1" applyBorder="1" applyAlignment="1">
      <alignment horizontal="center" vertical="center"/>
    </xf>
    <xf numFmtId="0" fontId="33" fillId="33" borderId="32" xfId="55" applyFont="1" applyFill="1" applyBorder="1" applyAlignment="1">
      <alignment horizontal="center" vertical="center" textRotation="90" wrapText="1"/>
    </xf>
    <xf numFmtId="0" fontId="33" fillId="34" borderId="32" xfId="55" applyFont="1" applyFill="1" applyBorder="1" applyAlignment="1">
      <alignment horizontal="center" vertical="center" wrapText="1"/>
    </xf>
    <xf numFmtId="14" fontId="33" fillId="34" borderId="32" xfId="0" applyNumberFormat="1" applyFont="1" applyFill="1" applyBorder="1" applyAlignment="1">
      <alignment horizontal="center" vertical="center" wrapText="1"/>
    </xf>
    <xf numFmtId="0" fontId="19" fillId="34" borderId="37" xfId="55" applyFont="1" applyFill="1" applyBorder="1" applyAlignment="1">
      <alignment horizontal="center" vertical="center" wrapText="1"/>
    </xf>
    <xf numFmtId="0" fontId="19" fillId="34" borderId="34" xfId="55" applyFont="1" applyFill="1" applyBorder="1" applyAlignment="1">
      <alignment horizontal="center" vertical="center" wrapText="1"/>
    </xf>
    <xf numFmtId="0" fontId="32" fillId="34" borderId="35" xfId="55" applyFont="1" applyFill="1" applyBorder="1" applyAlignment="1">
      <alignment horizontal="center" vertical="center" wrapText="1"/>
    </xf>
    <xf numFmtId="0" fontId="19" fillId="0" borderId="37" xfId="55" applyNumberFormat="1" applyFont="1" applyFill="1" applyBorder="1" applyAlignment="1">
      <alignment horizontal="center" vertical="center" wrapText="1"/>
    </xf>
    <xf numFmtId="0" fontId="33" fillId="33" borderId="36" xfId="55" applyFont="1" applyFill="1" applyBorder="1" applyAlignment="1">
      <alignment horizontal="center" vertical="center" textRotation="90" wrapText="1"/>
    </xf>
    <xf numFmtId="0" fontId="33" fillId="34" borderId="27" xfId="55" applyFont="1" applyFill="1" applyBorder="1" applyAlignment="1">
      <alignment horizontal="center" vertical="center" wrapText="1"/>
    </xf>
    <xf numFmtId="14" fontId="33" fillId="34" borderId="27" xfId="0" applyNumberFormat="1" applyFont="1" applyFill="1" applyBorder="1" applyAlignment="1">
      <alignment horizontal="center" vertical="center" wrapText="1"/>
    </xf>
    <xf numFmtId="0" fontId="19" fillId="34" borderId="20" xfId="55" applyFont="1" applyFill="1" applyBorder="1" applyAlignment="1">
      <alignment horizontal="center" vertical="center" wrapText="1"/>
    </xf>
    <xf numFmtId="0" fontId="19" fillId="34" borderId="21" xfId="55" applyFont="1" applyFill="1" applyBorder="1" applyAlignment="1">
      <alignment horizontal="center" vertical="center" wrapText="1"/>
    </xf>
    <xf numFmtId="0" fontId="32" fillId="34" borderId="22" xfId="55" applyFont="1" applyFill="1" applyBorder="1" applyAlignment="1">
      <alignment horizontal="center" vertical="center" wrapText="1"/>
    </xf>
    <xf numFmtId="43" fontId="35" fillId="0" borderId="0" xfId="0" applyNumberFormat="1" applyFont="1"/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F11" sqref="F11"/>
    </sheetView>
  </sheetViews>
  <sheetFormatPr defaultRowHeight="12.75" x14ac:dyDescent="0.2"/>
  <cols>
    <col min="1" max="120" width="20.7109375" customWidth="1"/>
  </cols>
  <sheetData>
    <row r="1" spans="1:4" x14ac:dyDescent="0.2">
      <c r="A1" s="17" t="s">
        <v>0</v>
      </c>
      <c r="B1" s="17"/>
      <c r="C1" s="17"/>
      <c r="D1" s="17"/>
    </row>
    <row r="2" spans="1:4" ht="13.5" thickBot="1" x14ac:dyDescent="0.25">
      <c r="A2" s="18">
        <v>28</v>
      </c>
      <c r="B2" s="18"/>
      <c r="C2" s="18"/>
      <c r="D2" s="18"/>
    </row>
    <row r="3" spans="1:4" ht="35.1" customHeight="1" thickBot="1" x14ac:dyDescent="0.25">
      <c r="A3" s="19" t="s">
        <v>1</v>
      </c>
      <c r="B3" s="20"/>
      <c r="C3" s="20"/>
      <c r="D3" s="21"/>
    </row>
    <row r="4" spans="1:4" ht="13.5" thickBot="1" x14ac:dyDescent="0.25">
      <c r="A4" s="22" t="s">
        <v>2</v>
      </c>
      <c r="B4" s="23"/>
      <c r="C4" s="5" t="s">
        <v>3</v>
      </c>
      <c r="D4" s="6" t="s">
        <v>4</v>
      </c>
    </row>
    <row r="5" spans="1:4" ht="14.25" thickTop="1" thickBot="1" x14ac:dyDescent="0.25">
      <c r="A5" s="1" t="s">
        <v>5</v>
      </c>
      <c r="B5" s="2" t="s">
        <v>6</v>
      </c>
      <c r="C5" s="3" t="s">
        <v>7</v>
      </c>
      <c r="D5" s="4" t="s">
        <v>8</v>
      </c>
    </row>
    <row r="6" spans="1:4" ht="13.5" thickBot="1" x14ac:dyDescent="0.25">
      <c r="A6" s="7" t="s">
        <v>9</v>
      </c>
      <c r="B6" s="8" t="s">
        <v>10</v>
      </c>
      <c r="C6" s="24" t="s">
        <v>11</v>
      </c>
      <c r="D6" s="25"/>
    </row>
    <row r="7" spans="1:4" x14ac:dyDescent="0.2">
      <c r="A7" s="10" t="s">
        <v>12</v>
      </c>
      <c r="B7" s="10" t="s">
        <v>13</v>
      </c>
      <c r="C7" s="10">
        <v>65</v>
      </c>
      <c r="D7" s="14"/>
    </row>
    <row r="8" spans="1:4" ht="38.25" x14ac:dyDescent="0.2">
      <c r="A8" s="9" t="s">
        <v>14</v>
      </c>
      <c r="B8" s="9" t="s">
        <v>15</v>
      </c>
      <c r="C8" s="9">
        <v>35</v>
      </c>
      <c r="D8" s="15"/>
    </row>
    <row r="9" spans="1:4" ht="25.5" x14ac:dyDescent="0.2">
      <c r="A9" s="9" t="s">
        <v>16</v>
      </c>
      <c r="B9" s="9" t="s">
        <v>17</v>
      </c>
      <c r="C9" s="9">
        <v>10</v>
      </c>
      <c r="D9" s="15"/>
    </row>
    <row r="10" spans="1:4" x14ac:dyDescent="0.2">
      <c r="A10" s="9" t="s">
        <v>18</v>
      </c>
      <c r="B10" s="9" t="s">
        <v>19</v>
      </c>
      <c r="C10" s="9">
        <v>110</v>
      </c>
      <c r="D10" s="15"/>
    </row>
    <row r="11" spans="1:4" ht="76.5" x14ac:dyDescent="0.2">
      <c r="A11" s="9" t="s">
        <v>20</v>
      </c>
      <c r="B11" s="9" t="s">
        <v>21</v>
      </c>
      <c r="C11" s="9">
        <v>70</v>
      </c>
      <c r="D11" s="15"/>
    </row>
    <row r="12" spans="1:4" ht="38.25" x14ac:dyDescent="0.2">
      <c r="A12" s="9" t="s">
        <v>22</v>
      </c>
      <c r="B12" s="9" t="s">
        <v>23</v>
      </c>
      <c r="C12" s="9">
        <v>40</v>
      </c>
      <c r="D12" s="15"/>
    </row>
    <row r="13" spans="1:4" ht="39" thickBot="1" x14ac:dyDescent="0.25">
      <c r="A13" s="11" t="s">
        <v>24</v>
      </c>
      <c r="B13" s="11" t="s">
        <v>25</v>
      </c>
      <c r="C13" s="11">
        <v>20</v>
      </c>
      <c r="D13" s="16"/>
    </row>
    <row r="14" spans="1:4" ht="13.5" thickBot="1" x14ac:dyDescent="0.25">
      <c r="A14" s="26" t="s">
        <v>26</v>
      </c>
      <c r="B14" s="27"/>
      <c r="C14" s="12">
        <f>SUM(C7:C13)</f>
        <v>350</v>
      </c>
      <c r="D14" s="13">
        <v>0.1</v>
      </c>
    </row>
    <row r="15" spans="1:4" ht="13.5" thickBot="1" x14ac:dyDescent="0.25">
      <c r="A15" s="7" t="s">
        <v>9</v>
      </c>
      <c r="B15" s="8" t="s">
        <v>27</v>
      </c>
      <c r="C15" s="28" t="s">
        <v>11</v>
      </c>
      <c r="D15" s="21"/>
    </row>
    <row r="16" spans="1:4" x14ac:dyDescent="0.2">
      <c r="A16" s="10" t="s">
        <v>12</v>
      </c>
      <c r="B16" s="10" t="s">
        <v>13</v>
      </c>
      <c r="C16" s="10">
        <v>70</v>
      </c>
      <c r="D16" s="29"/>
    </row>
    <row r="17" spans="1:4" ht="38.25" x14ac:dyDescent="0.2">
      <c r="A17" s="9" t="s">
        <v>14</v>
      </c>
      <c r="B17" s="9" t="s">
        <v>15</v>
      </c>
      <c r="C17" s="9">
        <v>40</v>
      </c>
      <c r="D17" s="30"/>
    </row>
    <row r="18" spans="1:4" ht="38.25" x14ac:dyDescent="0.2">
      <c r="A18" s="9" t="s">
        <v>28</v>
      </c>
      <c r="B18" s="9" t="s">
        <v>29</v>
      </c>
      <c r="C18" s="9">
        <v>6</v>
      </c>
      <c r="D18" s="30"/>
    </row>
    <row r="19" spans="1:4" x14ac:dyDescent="0.2">
      <c r="A19" s="9" t="s">
        <v>18</v>
      </c>
      <c r="B19" s="9" t="s">
        <v>19</v>
      </c>
      <c r="C19" s="9">
        <v>70</v>
      </c>
      <c r="D19" s="30"/>
    </row>
    <row r="20" spans="1:4" ht="76.5" x14ac:dyDescent="0.2">
      <c r="A20" s="9" t="s">
        <v>20</v>
      </c>
      <c r="B20" s="9" t="s">
        <v>21</v>
      </c>
      <c r="C20" s="9">
        <v>50</v>
      </c>
      <c r="D20" s="30"/>
    </row>
    <row r="21" spans="1:4" ht="38.25" x14ac:dyDescent="0.2">
      <c r="A21" s="9" t="s">
        <v>22</v>
      </c>
      <c r="B21" s="9" t="s">
        <v>23</v>
      </c>
      <c r="C21" s="9">
        <v>20</v>
      </c>
      <c r="D21" s="30"/>
    </row>
    <row r="22" spans="1:4" ht="38.25" x14ac:dyDescent="0.2">
      <c r="A22" s="9" t="s">
        <v>30</v>
      </c>
      <c r="B22" s="9" t="s">
        <v>31</v>
      </c>
      <c r="C22" s="9">
        <v>20</v>
      </c>
      <c r="D22" s="30"/>
    </row>
    <row r="23" spans="1:4" ht="25.5" x14ac:dyDescent="0.2">
      <c r="A23" s="9" t="s">
        <v>32</v>
      </c>
      <c r="B23" s="9" t="s">
        <v>33</v>
      </c>
      <c r="C23" s="9">
        <v>15</v>
      </c>
      <c r="D23" s="30"/>
    </row>
    <row r="24" spans="1:4" x14ac:dyDescent="0.2">
      <c r="A24" s="9" t="s">
        <v>34</v>
      </c>
      <c r="B24" s="9" t="s">
        <v>35</v>
      </c>
      <c r="C24" s="9">
        <v>13</v>
      </c>
      <c r="D24" s="30"/>
    </row>
    <row r="25" spans="1:4" ht="26.25" thickBot="1" x14ac:dyDescent="0.25">
      <c r="A25" s="11" t="s">
        <v>36</v>
      </c>
      <c r="B25" s="11" t="s">
        <v>37</v>
      </c>
      <c r="C25" s="11">
        <v>46</v>
      </c>
      <c r="D25" s="31"/>
    </row>
    <row r="26" spans="1:4" ht="13.5" thickBot="1" x14ac:dyDescent="0.25">
      <c r="A26" s="26" t="s">
        <v>26</v>
      </c>
      <c r="B26" s="27"/>
      <c r="C26" s="12">
        <f>SUM(C16:C25)</f>
        <v>350</v>
      </c>
      <c r="D26" s="13">
        <v>0.55000000000000004</v>
      </c>
    </row>
    <row r="27" spans="1:4" ht="50.1" customHeight="1" x14ac:dyDescent="0.2">
      <c r="A27" s="32" t="s">
        <v>38</v>
      </c>
      <c r="B27" s="32"/>
      <c r="C27" s="32"/>
      <c r="D27" s="32"/>
    </row>
  </sheetData>
  <mergeCells count="11">
    <mergeCell ref="A14:B14"/>
    <mergeCell ref="C15:D15"/>
    <mergeCell ref="D16:D25"/>
    <mergeCell ref="A26:B26"/>
    <mergeCell ref="A27:D27"/>
    <mergeCell ref="D7:D13"/>
    <mergeCell ref="A1:D1"/>
    <mergeCell ref="A2:D2"/>
    <mergeCell ref="A3:D3"/>
    <mergeCell ref="A4:B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J12" sqref="J12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3" t="s">
        <v>58</v>
      </c>
      <c r="B1" s="34"/>
      <c r="C1" s="34"/>
      <c r="D1" s="34"/>
      <c r="E1" s="34"/>
      <c r="F1" s="34"/>
      <c r="G1" s="34"/>
      <c r="H1" s="34"/>
    </row>
    <row r="2" spans="1:13" ht="13.5" thickBot="1" x14ac:dyDescent="0.25">
      <c r="A2" s="35" t="s">
        <v>39</v>
      </c>
      <c r="B2" s="36"/>
      <c r="C2" s="36"/>
      <c r="D2" s="36"/>
      <c r="E2" s="36"/>
      <c r="F2" s="36"/>
      <c r="G2" s="36"/>
      <c r="H2" s="36"/>
    </row>
    <row r="3" spans="1:13" ht="51.75" thickBot="1" x14ac:dyDescent="0.25">
      <c r="A3" s="37" t="s">
        <v>40</v>
      </c>
      <c r="B3" s="38"/>
      <c r="C3" s="39" t="s">
        <v>41</v>
      </c>
      <c r="D3" s="40" t="s">
        <v>42</v>
      </c>
      <c r="E3" s="41" t="s">
        <v>43</v>
      </c>
      <c r="F3" s="41" t="s">
        <v>44</v>
      </c>
      <c r="G3" s="41" t="s">
        <v>45</v>
      </c>
      <c r="H3" s="42" t="s">
        <v>46</v>
      </c>
      <c r="I3" s="43" t="s">
        <v>47</v>
      </c>
      <c r="J3" s="44" t="s">
        <v>48</v>
      </c>
      <c r="K3" s="45" t="s">
        <v>49</v>
      </c>
      <c r="L3" s="46" t="s">
        <v>50</v>
      </c>
      <c r="M3" s="47" t="s">
        <v>51</v>
      </c>
    </row>
    <row r="4" spans="1:13" ht="30" customHeight="1" thickBot="1" x14ac:dyDescent="0.25">
      <c r="A4" s="48" t="s">
        <v>52</v>
      </c>
      <c r="B4" s="49" t="s">
        <v>53</v>
      </c>
      <c r="C4" s="50" t="s">
        <v>0</v>
      </c>
      <c r="D4" s="51">
        <f t="shared" ref="D4:D5" si="0">F4+E4</f>
        <v>700</v>
      </c>
      <c r="E4" s="52">
        <v>100</v>
      </c>
      <c r="F4" s="52">
        <v>600</v>
      </c>
      <c r="G4" s="52">
        <v>250</v>
      </c>
      <c r="H4" s="53">
        <f>F4-G4</f>
        <v>350</v>
      </c>
      <c r="I4" s="54">
        <v>639</v>
      </c>
      <c r="J4" s="55">
        <v>350</v>
      </c>
      <c r="K4" s="55">
        <v>0</v>
      </c>
      <c r="L4" s="55">
        <v>0.1</v>
      </c>
      <c r="M4" s="56">
        <f>H4*24*28*L4</f>
        <v>23520</v>
      </c>
    </row>
    <row r="5" spans="1:13" ht="30" customHeight="1" thickBot="1" x14ac:dyDescent="0.25">
      <c r="A5" s="57"/>
      <c r="B5" s="58" t="s">
        <v>54</v>
      </c>
      <c r="C5" s="50" t="s">
        <v>0</v>
      </c>
      <c r="D5" s="59">
        <f t="shared" si="0"/>
        <v>100</v>
      </c>
      <c r="E5" s="60">
        <v>100</v>
      </c>
      <c r="F5" s="60">
        <v>0</v>
      </c>
      <c r="G5" s="60">
        <v>0</v>
      </c>
      <c r="H5" s="61">
        <f>F5-G5</f>
        <v>0</v>
      </c>
      <c r="I5" s="62">
        <v>0</v>
      </c>
      <c r="J5" s="63">
        <v>0</v>
      </c>
      <c r="K5" s="63">
        <v>0</v>
      </c>
      <c r="L5" s="63">
        <v>0</v>
      </c>
      <c r="M5" s="64">
        <f>H5*24*30*L5</f>
        <v>0</v>
      </c>
    </row>
    <row r="6" spans="1:13" ht="30" customHeight="1" thickBot="1" x14ac:dyDescent="0.25">
      <c r="A6" s="65" t="s">
        <v>55</v>
      </c>
      <c r="B6" s="66" t="s">
        <v>56</v>
      </c>
      <c r="C6" s="67" t="s">
        <v>0</v>
      </c>
      <c r="D6" s="68">
        <f t="shared" ref="D6:D7" si="1">E6+F6</f>
        <v>700</v>
      </c>
      <c r="E6" s="69">
        <v>100</v>
      </c>
      <c r="F6" s="69">
        <v>600</v>
      </c>
      <c r="G6" s="69">
        <v>250</v>
      </c>
      <c r="H6" s="70">
        <f>F6-G6</f>
        <v>350</v>
      </c>
      <c r="I6" s="71">
        <v>525</v>
      </c>
      <c r="J6" s="55">
        <v>350</v>
      </c>
      <c r="K6" s="55">
        <v>0</v>
      </c>
      <c r="L6" s="55">
        <v>0.55000000000000004</v>
      </c>
      <c r="M6" s="56">
        <f>H6*24*28*L6</f>
        <v>129360.00000000001</v>
      </c>
    </row>
    <row r="7" spans="1:13" ht="30" customHeight="1" thickBot="1" x14ac:dyDescent="0.25">
      <c r="A7" s="72"/>
      <c r="B7" s="73" t="s">
        <v>57</v>
      </c>
      <c r="C7" s="74" t="s">
        <v>0</v>
      </c>
      <c r="D7" s="75">
        <f t="shared" si="1"/>
        <v>100</v>
      </c>
      <c r="E7" s="76">
        <v>100</v>
      </c>
      <c r="F7" s="76">
        <v>0</v>
      </c>
      <c r="G7" s="76">
        <v>0</v>
      </c>
      <c r="H7" s="77">
        <f>F7-G7</f>
        <v>0</v>
      </c>
      <c r="I7" s="62">
        <v>0</v>
      </c>
      <c r="J7" s="63">
        <v>0</v>
      </c>
      <c r="K7" s="63">
        <v>0</v>
      </c>
      <c r="L7" s="63">
        <v>0</v>
      </c>
      <c r="M7" s="64">
        <f>H7*24*30*L7</f>
        <v>0</v>
      </c>
    </row>
    <row r="8" spans="1:13" ht="14.25" x14ac:dyDescent="0.2">
      <c r="M8" s="78">
        <f>SUM(M4:M7)</f>
        <v>152880</v>
      </c>
    </row>
  </sheetData>
  <mergeCells count="5">
    <mergeCell ref="A1:H1"/>
    <mergeCell ref="A2:H2"/>
    <mergeCell ref="A3:B3"/>
    <mergeCell ref="A4:A5"/>
    <mergeCell ref="A6:A7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2023-01-19T06:32:57Z</dcterms:created>
  <dcterms:modified xsi:type="dcterms:W3CDTF">2023-01-19T06:40:01Z</dcterms:modified>
</cp:coreProperties>
</file>