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5" i="2" l="1"/>
  <c r="M4" i="2"/>
  <c r="H5" i="2"/>
  <c r="D5" i="2"/>
  <c r="H4" i="2"/>
  <c r="D4" i="2"/>
  <c r="M7" i="2" l="1"/>
  <c r="K4" i="2"/>
  <c r="K5" i="2"/>
  <c r="C18" i="1" l="1"/>
  <c r="C11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<sst xmlns="http://schemas.openxmlformats.org/spreadsheetml/2006/main" count="55" uniqueCount="46">
  <si>
    <t>01-30.06.2024</t>
  </si>
  <si>
    <t>CROSS BORDER CAPACITY ALLOCATION AUCTION RESULTS for the period of:
01-30.06.2024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</si>
  <si>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</si>
  <si>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</si>
  <si>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</si>
  <si>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</si>
  <si>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</si>
  <si>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</si>
  <si>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</si>
  <si>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</si>
  <si>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</si>
  <si>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150</t>
  </si>
  <si>
    <t>12XEFT-SWITZERLR</t>
  </si>
  <si>
    <t>ENERGY FINANCING TEAM SWITZERLAND AG</t>
  </si>
  <si>
    <t>11XIGET--------D</t>
  </si>
  <si>
    <t>GEN-I d.o.o</t>
  </si>
  <si>
    <t>15X-MVM--------B</t>
  </si>
  <si>
    <t>MVM PARTNER ENERGIAKERESKEDELMI ZARTKORUEN MUKODO RESZVENYTARSASAG</t>
  </si>
  <si>
    <t>11XFREEPOINT---N</t>
  </si>
  <si>
    <t>FREEPOINT COMMODITIES EUROPE LLP</t>
  </si>
  <si>
    <t>Total Allocated Capacity</t>
  </si>
  <si>
    <t>EXPORT (RO-RS)</t>
  </si>
  <si>
    <t>11XDANSKECOM---P</t>
  </si>
  <si>
    <t>DANSKE COMMODITIES A/S</t>
  </si>
  <si>
    <t>11XEDFTRADING--G</t>
  </si>
  <si>
    <t>EDF Trading Limited</t>
  </si>
  <si>
    <t>32X0011001016581</t>
  </si>
  <si>
    <t>Nomad Energy Company EOOD</t>
  </si>
  <si>
    <t>NOTE: The deadline for transferring capacities for the month of IUNIE is 25 MAI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</si>
  <si>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</si>
  <si>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</si>
  <si>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</si>
  <si>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</si>
  <si>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</si>
  <si>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</si>
  <si>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</si>
  <si>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</si>
  <si>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</si>
  <si>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</si>
  <si>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</si>
  <si>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</si>
  <si>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</si>
  <si>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</si>
  <si>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EXPORT</t>
  </si>
  <si>
    <t>Romania -&gt; Serbia (RO-RS)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</si>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</sst>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8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8">
    <xf numFmtId="0" fontId="0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9" borderId="4" applyNumberFormat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1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9" borderId="10" applyNumberFormat="0" applyFont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20" fillId="6" borderId="0" applyNumberFormat="0" applyBorder="0" applyAlignment="0" applyProtection="0"/>
    <xf numFmtId="0" fontId="21" fillId="24" borderId="11" applyNumberFormat="0" applyAlignment="0" applyProtection="0"/>
    <xf numFmtId="0" fontId="22" fillId="0" borderId="0" applyNumberFormat="0" applyFill="0" applyBorder="0" applyAlignment="0" applyProtection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3" fillId="0" borderId="0"/>
    <xf numFmtId="0" fontId="2" fillId="0" borderId="0"/>
    <xf numFmtId="0" fontId="24" fillId="0" borderId="12" applyNumberFormat="0" applyFill="0" applyAlignment="0" applyProtection="0"/>
    <xf numFmtId="0" fontId="25" fillId="5" borderId="0" applyNumberFormat="0" applyBorder="0" applyAlignment="0" applyProtection="0"/>
    <xf numFmtId="0" fontId="26" fillId="25" borderId="0" applyNumberFormat="0" applyBorder="0" applyAlignment="0" applyProtection="0"/>
    <xf numFmtId="0" fontId="27" fillId="24" borderId="4" applyNumberFormat="0" applyAlignment="0" applyProtection="0"/>
    <xf numFmtId="0" fontId="28" fillId="0" borderId="0"/>
    <xf numFmtId="0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" fontId="7" fillId="0" borderId="17" xfId="0" applyNumberFormat="1" applyFont="1" applyFill="1" applyBorder="1" applyAlignment="1">
      <alignment horizontal="center" vertical="center" wrapText="1"/>
    </xf>
    <xf numFmtId="4" fontId="8" fillId="0" borderId="18" xfId="0" applyNumberFormat="1" applyFont="1" applyFill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3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Fill="1" applyBorder="1" applyAlignment="1">
      <alignment horizontal="center" vertical="center" wrapText="1"/>
    </xf>
    <xf numFmtId="0" fontId="4" fillId="3" borderId="25" xfId="0" applyNumberFormat="1" applyFont="1" applyFill="1" applyBorder="1" applyAlignment="1">
      <alignment horizontal="center" vertical="center" wrapText="1"/>
    </xf>
    <xf numFmtId="0" fontId="4" fillId="3" borderId="26" xfId="0" applyNumberFormat="1" applyFont="1" applyFill="1" applyBorder="1" applyAlignment="1">
      <alignment horizontal="center" vertical="center" wrapText="1"/>
    </xf>
    <xf numFmtId="0" fontId="4" fillId="3" borderId="2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" fontId="29" fillId="0" borderId="0" xfId="55" quotePrefix="1" applyNumberFormat="1" applyFont="1" applyBorder="1" applyAlignment="1">
      <alignment horizontal="center" vertical="center"/>
    </xf>
    <xf numFmtId="0" fontId="30" fillId="0" borderId="0" xfId="55" applyFont="1" applyBorder="1" applyAlignment="1">
      <alignment horizontal="center" vertical="center"/>
    </xf>
    <xf numFmtId="0" fontId="2" fillId="0" borderId="0" xfId="38"/>
    <xf numFmtId="0" fontId="31" fillId="0" borderId="28" xfId="55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4" fillId="26" borderId="22" xfId="55" applyFont="1" applyFill="1" applyBorder="1" applyAlignment="1">
      <alignment horizontal="center" vertical="center" wrapText="1"/>
    </xf>
    <xf numFmtId="0" fontId="4" fillId="26" borderId="24" xfId="55" applyFont="1" applyFill="1" applyBorder="1" applyAlignment="1">
      <alignment horizontal="center" vertical="center" wrapText="1"/>
    </xf>
    <xf numFmtId="0" fontId="32" fillId="26" borderId="29" xfId="55" applyFont="1" applyFill="1" applyBorder="1" applyAlignment="1">
      <alignment horizontal="center" vertical="center" wrapText="1"/>
    </xf>
    <xf numFmtId="0" fontId="32" fillId="26" borderId="30" xfId="55" applyFont="1" applyFill="1" applyBorder="1" applyAlignment="1">
      <alignment horizontal="center" vertical="center" wrapText="1"/>
    </xf>
    <xf numFmtId="0" fontId="32" fillId="26" borderId="31" xfId="55" applyFont="1" applyFill="1" applyBorder="1" applyAlignment="1">
      <alignment horizontal="center" vertical="center" wrapText="1"/>
    </xf>
    <xf numFmtId="0" fontId="32" fillId="26" borderId="32" xfId="55" applyFont="1" applyFill="1" applyBorder="1" applyAlignment="1">
      <alignment horizontal="center" vertical="center" wrapText="1"/>
    </xf>
    <xf numFmtId="0" fontId="4" fillId="27" borderId="30" xfId="45" applyFont="1" applyFill="1" applyBorder="1" applyAlignment="1">
      <alignment horizontal="center" vertical="center" wrapText="1"/>
    </xf>
    <xf numFmtId="0" fontId="4" fillId="28" borderId="31" xfId="45" applyFont="1" applyFill="1" applyBorder="1" applyAlignment="1">
      <alignment horizontal="center" vertical="center" wrapText="1"/>
    </xf>
    <xf numFmtId="0" fontId="4" fillId="29" borderId="31" xfId="45" applyFont="1" applyFill="1" applyBorder="1" applyAlignment="1">
      <alignment horizontal="center" vertical="center" wrapText="1"/>
    </xf>
    <xf numFmtId="0" fontId="4" fillId="30" borderId="31" xfId="56" applyFont="1" applyFill="1" applyBorder="1" applyAlignment="1">
      <alignment horizontal="center" vertical="center" wrapText="1"/>
    </xf>
    <xf numFmtId="0" fontId="4" fillId="30" borderId="32" xfId="56" applyFont="1" applyFill="1" applyBorder="1" applyAlignment="1">
      <alignment horizontal="center" vertical="center" wrapText="1"/>
    </xf>
    <xf numFmtId="0" fontId="33" fillId="2" borderId="33" xfId="55" applyFont="1" applyFill="1" applyBorder="1" applyAlignment="1">
      <alignment horizontal="center" vertical="center" textRotation="90" wrapText="1"/>
    </xf>
    <xf numFmtId="0" fontId="33" fillId="31" borderId="25" xfId="55" applyFont="1" applyFill="1" applyBorder="1" applyAlignment="1">
      <alignment horizontal="center" vertical="center" wrapText="1"/>
    </xf>
    <xf numFmtId="14" fontId="33" fillId="31" borderId="33" xfId="38" applyNumberFormat="1" applyFont="1" applyFill="1" applyBorder="1" applyAlignment="1">
      <alignment horizontal="center" vertical="center" wrapText="1"/>
    </xf>
    <xf numFmtId="0" fontId="19" fillId="31" borderId="34" xfId="55" applyFont="1" applyFill="1" applyBorder="1" applyAlignment="1">
      <alignment horizontal="center" vertical="center" wrapText="1"/>
    </xf>
    <xf numFmtId="0" fontId="19" fillId="31" borderId="23" xfId="55" applyNumberFormat="1" applyFont="1" applyFill="1" applyBorder="1" applyAlignment="1">
      <alignment horizontal="center" vertical="center" wrapText="1"/>
    </xf>
    <xf numFmtId="0" fontId="32" fillId="32" borderId="35" xfId="55" applyFont="1" applyFill="1" applyBorder="1" applyAlignment="1">
      <alignment horizontal="center" vertical="center" wrapText="1"/>
    </xf>
    <xf numFmtId="0" fontId="19" fillId="0" borderId="22" xfId="55" applyNumberFormat="1" applyFont="1" applyFill="1" applyBorder="1" applyAlignment="1">
      <alignment horizontal="center" vertical="center" wrapText="1"/>
    </xf>
    <xf numFmtId="0" fontId="19" fillId="0" borderId="23" xfId="55" applyNumberFormat="1" applyFont="1" applyFill="1" applyBorder="1" applyAlignment="1">
      <alignment horizontal="center" vertical="center" wrapText="1"/>
    </xf>
    <xf numFmtId="43" fontId="34" fillId="0" borderId="24" xfId="57" applyFont="1" applyFill="1" applyBorder="1" applyAlignment="1">
      <alignment horizontal="center" vertical="center"/>
    </xf>
    <xf numFmtId="0" fontId="2" fillId="0" borderId="0" xfId="38" applyBorder="1"/>
    <xf numFmtId="0" fontId="19" fillId="0" borderId="0" xfId="55" applyNumberFormat="1" applyFont="1" applyFill="1" applyBorder="1" applyAlignment="1">
      <alignment horizontal="center" vertical="center" wrapText="1"/>
    </xf>
    <xf numFmtId="43" fontId="34" fillId="0" borderId="0" xfId="57" applyFont="1" applyFill="1" applyBorder="1" applyAlignment="1">
      <alignment horizontal="center" vertical="center"/>
    </xf>
    <xf numFmtId="43" fontId="35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6" fillId="0" borderId="0" xfId="38" applyNumberFormat="1" applyFont="1" applyBorder="1"/>
    <xf numFmtId="0" fontId="33" fillId="33" borderId="33" xfId="55" applyFont="1" applyFill="1" applyBorder="1" applyAlignment="1">
      <alignment horizontal="center" vertical="center" textRotation="90" wrapText="1"/>
    </xf>
    <xf numFmtId="0" fontId="33" fillId="34" borderId="25" xfId="55" applyFont="1" applyFill="1" applyBorder="1" applyAlignment="1">
      <alignment horizontal="center" vertical="center" wrapText="1"/>
    </xf>
    <xf numFmtId="0" fontId="33" fillId="34" borderId="33" xfId="38" applyFont="1" applyFill="1" applyBorder="1" applyAlignment="1">
      <alignment horizontal="center" vertical="center" wrapText="1"/>
    </xf>
    <xf numFmtId="0" fontId="19" fillId="34" borderId="22" xfId="55" applyFont="1" applyFill="1" applyBorder="1" applyAlignment="1">
      <alignment horizontal="center" vertical="center" wrapText="1"/>
    </xf>
    <xf numFmtId="0" fontId="19" fillId="34" borderId="23" xfId="55" applyFont="1" applyFill="1" applyBorder="1" applyAlignment="1">
      <alignment horizontal="center" vertical="center" wrapText="1"/>
    </xf>
    <xf numFmtId="0" fontId="32" fillId="34" borderId="24" xfId="55" applyFont="1" applyFill="1" applyBorder="1" applyAlignment="1">
      <alignment horizontal="center" vertical="center" wrapText="1"/>
    </xf>
    <xf numFmtId="0" fontId="19" fillId="0" borderId="34" xfId="55" applyNumberFormat="1" applyFont="1" applyFill="1" applyBorder="1" applyAlignment="1">
      <alignment horizontal="center" vertical="center" wrapText="1"/>
    </xf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pane ySplit="3" topLeftCell="A4" activePane="bottomLeft" state="frozen"/>
      <selection pane="bottomLeft" activeCell="A19" sqref="A19:D19"/>
    </sheetView>
  </sheetViews>
  <sheetFormatPr defaultRowHeight="12.75" x14ac:dyDescent="0.2"/>
  <cols>
    <col min="1" max="120" width="20.7109375" customWidth="1"/>
  </cols>
  <sheetData>
    <row r="1" spans="1:4" x14ac:dyDescent="0.2">
      <c r="A1" s="28" t="s">
        <v>0</v>
      </c>
      <c r="B1" s="28"/>
      <c r="C1" s="28"/>
      <c r="D1" s="28"/>
    </row>
    <row r="2" spans="1:4" ht="13.5" thickBot="1" x14ac:dyDescent="0.25">
      <c r="A2" s="29">
        <v>30</v>
      </c>
      <c r="B2" s="29"/>
      <c r="C2" s="29"/>
      <c r="D2" s="29"/>
    </row>
    <row r="3" spans="1:4" ht="35.1" customHeight="1" thickBot="1" x14ac:dyDescent="0.25">
      <c r="A3" s="30" t="s">
        <v>1</v>
      </c>
      <c r="B3" s="19"/>
      <c r="C3" s="19"/>
      <c r="D3" s="20"/>
    </row>
    <row r="4" spans="1:4" x14ac:dyDescent="0.2">
      <c r="A4" s="31" t="s">
        <v>2</v>
      </c>
      <c r="B4" s="32"/>
      <c r="C4" s="5" t="s">
        <v>3</v>
      </c>
      <c r="D4" s="6" t="s">
        <v>4</v>
      </c>
    </row>
    <row r="5" spans="1:4" ht="13.5" thickBot="1" x14ac:dyDescent="0.25">
      <c r="A5" s="7" t="s">
        <v>5</v>
      </c>
      <c r="B5" s="8" t="s">
        <v>6</v>
      </c>
      <c r="C5" s="9" t="s">
        <v>7</v>
      </c>
      <c r="D5" s="10" t="s">
        <v>8</v>
      </c>
    </row>
    <row r="6" spans="1:4" ht="13.5" thickBot="1" x14ac:dyDescent="0.25">
      <c r="A6" s="13" t="s">
        <v>9</v>
      </c>
      <c r="B6" s="14" t="s">
        <v>10</v>
      </c>
      <c r="C6" s="19" t="s">
        <v>11</v>
      </c>
      <c r="D6" s="20"/>
    </row>
    <row r="7" spans="1:4" ht="38.25" x14ac:dyDescent="0.2">
      <c r="A7" s="11" t="s">
        <v>12</v>
      </c>
      <c r="B7" s="12" t="s">
        <v>13</v>
      </c>
      <c r="C7" s="12">
        <v>30</v>
      </c>
      <c r="D7" s="33"/>
    </row>
    <row r="8" spans="1:4" x14ac:dyDescent="0.2">
      <c r="A8" s="2" t="s">
        <v>14</v>
      </c>
      <c r="B8" s="1" t="s">
        <v>15</v>
      </c>
      <c r="C8" s="1">
        <v>65</v>
      </c>
      <c r="D8" s="34"/>
    </row>
    <row r="9" spans="1:4" ht="76.5" x14ac:dyDescent="0.2">
      <c r="A9" s="2" t="s">
        <v>16</v>
      </c>
      <c r="B9" s="1" t="s">
        <v>17</v>
      </c>
      <c r="C9" s="1">
        <v>45</v>
      </c>
      <c r="D9" s="34"/>
    </row>
    <row r="10" spans="1:4" ht="38.25" x14ac:dyDescent="0.2">
      <c r="A10" s="2" t="s">
        <v>18</v>
      </c>
      <c r="B10" s="1" t="s">
        <v>19</v>
      </c>
      <c r="C10" s="1">
        <v>10</v>
      </c>
      <c r="D10" s="34"/>
    </row>
    <row r="11" spans="1:4" ht="13.5" thickBot="1" x14ac:dyDescent="0.25">
      <c r="A11" s="17" t="s">
        <v>20</v>
      </c>
      <c r="B11" s="18"/>
      <c r="C11" s="15">
        <f>SUM(C7:C10)</f>
        <v>150</v>
      </c>
      <c r="D11" s="16">
        <v>0.4</v>
      </c>
    </row>
    <row r="12" spans="1:4" ht="13.5" thickBot="1" x14ac:dyDescent="0.25">
      <c r="A12" s="13" t="s">
        <v>9</v>
      </c>
      <c r="B12" s="14" t="s">
        <v>21</v>
      </c>
      <c r="C12" s="19" t="s">
        <v>11</v>
      </c>
      <c r="D12" s="20"/>
    </row>
    <row r="13" spans="1:4" ht="25.5" x14ac:dyDescent="0.2">
      <c r="A13" s="11" t="s">
        <v>22</v>
      </c>
      <c r="B13" s="12" t="s">
        <v>23</v>
      </c>
      <c r="C13" s="12">
        <v>32</v>
      </c>
      <c r="D13" s="21"/>
    </row>
    <row r="14" spans="1:4" x14ac:dyDescent="0.2">
      <c r="A14" s="2" t="s">
        <v>24</v>
      </c>
      <c r="B14" s="1" t="s">
        <v>25</v>
      </c>
      <c r="C14" s="1">
        <v>10</v>
      </c>
      <c r="D14" s="22"/>
    </row>
    <row r="15" spans="1:4" x14ac:dyDescent="0.2">
      <c r="A15" s="2" t="s">
        <v>14</v>
      </c>
      <c r="B15" s="1" t="s">
        <v>15</v>
      </c>
      <c r="C15" s="1">
        <v>88</v>
      </c>
      <c r="D15" s="22"/>
    </row>
    <row r="16" spans="1:4" ht="76.5" x14ac:dyDescent="0.2">
      <c r="A16" s="2" t="s">
        <v>16</v>
      </c>
      <c r="B16" s="1" t="s">
        <v>17</v>
      </c>
      <c r="C16" s="1">
        <v>10</v>
      </c>
      <c r="D16" s="22"/>
    </row>
    <row r="17" spans="1:4" ht="25.5" x14ac:dyDescent="0.2">
      <c r="A17" s="2" t="s">
        <v>26</v>
      </c>
      <c r="B17" s="1" t="s">
        <v>27</v>
      </c>
      <c r="C17" s="1">
        <v>10</v>
      </c>
      <c r="D17" s="22"/>
    </row>
    <row r="18" spans="1:4" ht="13.5" thickBot="1" x14ac:dyDescent="0.25">
      <c r="A18" s="23" t="s">
        <v>20</v>
      </c>
      <c r="B18" s="24"/>
      <c r="C18" s="3">
        <f>SUM(C13:C17)</f>
        <v>150</v>
      </c>
      <c r="D18" s="4">
        <v>0.13</v>
      </c>
    </row>
    <row r="19" spans="1:4" ht="50.1" customHeight="1" thickBot="1" x14ac:dyDescent="0.25">
      <c r="A19" s="25" t="s">
        <v>28</v>
      </c>
      <c r="B19" s="26"/>
      <c r="C19" s="26"/>
      <c r="D19" s="27"/>
    </row>
  </sheetData>
  <mergeCells count="11">
    <mergeCell ref="D7:D10"/>
    <mergeCell ref="A1:D1"/>
    <mergeCell ref="A2:D2"/>
    <mergeCell ref="A3:D3"/>
    <mergeCell ref="A4:B4"/>
    <mergeCell ref="C6:D6"/>
    <mergeCell ref="A11:B11"/>
    <mergeCell ref="C12:D12"/>
    <mergeCell ref="D13:D17"/>
    <mergeCell ref="A18:B18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"/>
  <sheetViews>
    <sheetView workbookViewId="0">
      <selection activeCell="K5" sqref="K5"/>
    </sheetView>
  </sheetViews>
  <sheetFormatPr defaultRowHeight="12.75" x14ac:dyDescent="0.2"/>
  <cols>
    <col min="1" max="1" width="7.140625" style="37" bestFit="1" customWidth="1"/>
    <col min="2" max="2" width="24" style="37" customWidth="1"/>
    <col min="3" max="3" width="23.5703125" style="37" customWidth="1"/>
    <col min="4" max="8" width="15.7109375" style="37" customWidth="1"/>
    <col min="9" max="9" width="11.140625" style="37" customWidth="1"/>
    <col min="10" max="10" width="9.140625" style="37"/>
    <col min="11" max="11" width="11.5703125" style="37" customWidth="1"/>
    <col min="12" max="12" width="9.140625" style="37"/>
    <col min="13" max="13" width="14.7109375" style="37" bestFit="1" customWidth="1"/>
    <col min="14" max="14" width="9.140625" style="37"/>
    <col min="15" max="15" width="11.7109375" style="37" bestFit="1" customWidth="1"/>
    <col min="16" max="16384" width="9.140625" style="37"/>
  </cols>
  <sheetData>
    <row r="1" spans="1:15" ht="27.75" x14ac:dyDescent="0.2">
      <c r="A1" s="35" t="s">
        <v>45</v>
      </c>
      <c r="B1" s="36"/>
      <c r="C1" s="36"/>
      <c r="D1" s="36"/>
      <c r="E1" s="36"/>
      <c r="F1" s="36"/>
      <c r="G1" s="36"/>
      <c r="H1" s="36"/>
    </row>
    <row r="2" spans="1:15" ht="13.5" thickBot="1" x14ac:dyDescent="0.25">
      <c r="A2" s="38"/>
      <c r="B2" s="39"/>
      <c r="C2" s="39"/>
      <c r="D2" s="39"/>
      <c r="E2" s="39"/>
      <c r="F2" s="39"/>
      <c r="G2" s="39"/>
      <c r="H2" s="39"/>
    </row>
    <row r="3" spans="1:15" ht="51.75" thickBot="1" x14ac:dyDescent="0.25">
      <c r="A3" s="40" t="s">
        <v>29</v>
      </c>
      <c r="B3" s="41"/>
      <c r="C3" s="42" t="s">
        <v>30</v>
      </c>
      <c r="D3" s="43" t="s">
        <v>31</v>
      </c>
      <c r="E3" s="44" t="s">
        <v>32</v>
      </c>
      <c r="F3" s="44" t="s">
        <v>33</v>
      </c>
      <c r="G3" s="44" t="s">
        <v>34</v>
      </c>
      <c r="H3" s="45" t="s">
        <v>35</v>
      </c>
      <c r="I3" s="46" t="s">
        <v>36</v>
      </c>
      <c r="J3" s="47" t="s">
        <v>37</v>
      </c>
      <c r="K3" s="48" t="s">
        <v>38</v>
      </c>
      <c r="L3" s="49" t="s">
        <v>39</v>
      </c>
      <c r="M3" s="50" t="s">
        <v>40</v>
      </c>
    </row>
    <row r="4" spans="1:15" ht="54" customHeight="1" thickBot="1" x14ac:dyDescent="0.25">
      <c r="A4" s="51" t="s">
        <v>41</v>
      </c>
      <c r="B4" s="52" t="s">
        <v>42</v>
      </c>
      <c r="C4" s="53" t="s">
        <v>0</v>
      </c>
      <c r="D4" s="54">
        <f t="shared" ref="D4" si="0">F4+E4</f>
        <v>500</v>
      </c>
      <c r="E4" s="55">
        <v>100</v>
      </c>
      <c r="F4" s="55">
        <v>400</v>
      </c>
      <c r="G4" s="55">
        <v>250</v>
      </c>
      <c r="H4" s="56">
        <f t="shared" ref="H4:H5" si="1">F4-G4</f>
        <v>150</v>
      </c>
      <c r="I4" s="57">
        <v>358</v>
      </c>
      <c r="J4" s="58">
        <v>150</v>
      </c>
      <c r="K4" s="58">
        <f t="shared" ref="K4:K5" si="2">H4-J4</f>
        <v>0</v>
      </c>
      <c r="L4" s="58">
        <v>0.4</v>
      </c>
      <c r="M4" s="59">
        <f>H4*24*30*L4</f>
        <v>43200</v>
      </c>
      <c r="N4" s="60"/>
      <c r="O4" s="60"/>
    </row>
    <row r="5" spans="1:15" ht="56.25" customHeight="1" thickBot="1" x14ac:dyDescent="0.25">
      <c r="A5" s="66" t="s">
        <v>43</v>
      </c>
      <c r="B5" s="67" t="s">
        <v>44</v>
      </c>
      <c r="C5" s="68" t="s">
        <v>0</v>
      </c>
      <c r="D5" s="69">
        <f t="shared" ref="D5" si="3">E5+F5</f>
        <v>500</v>
      </c>
      <c r="E5" s="70">
        <v>100</v>
      </c>
      <c r="F5" s="70">
        <v>400</v>
      </c>
      <c r="G5" s="70">
        <v>250</v>
      </c>
      <c r="H5" s="71">
        <f t="shared" si="1"/>
        <v>150</v>
      </c>
      <c r="I5" s="72">
        <v>309</v>
      </c>
      <c r="J5" s="58">
        <v>150</v>
      </c>
      <c r="K5" s="58">
        <f t="shared" si="2"/>
        <v>0</v>
      </c>
      <c r="L5" s="58">
        <v>0.13</v>
      </c>
      <c r="M5" s="59">
        <f>H5*24*30*L5</f>
        <v>14040</v>
      </c>
      <c r="N5" s="60"/>
      <c r="O5" s="60"/>
    </row>
    <row r="6" spans="1:15" ht="14.25" x14ac:dyDescent="0.2">
      <c r="I6" s="61"/>
      <c r="J6" s="61"/>
      <c r="K6" s="61"/>
      <c r="L6" s="61"/>
      <c r="M6" s="62"/>
      <c r="N6" s="60"/>
      <c r="O6" s="60"/>
    </row>
    <row r="7" spans="1:15" ht="15" x14ac:dyDescent="0.2">
      <c r="I7" s="61"/>
      <c r="J7" s="61"/>
      <c r="K7" s="61"/>
      <c r="L7" s="61"/>
      <c r="M7" s="63">
        <f>SUM(M4:M5)</f>
        <v>57240</v>
      </c>
      <c r="N7" s="60"/>
      <c r="O7" s="64"/>
    </row>
    <row r="8" spans="1:15" ht="14.25" x14ac:dyDescent="0.2">
      <c r="I8" s="60"/>
      <c r="J8" s="60"/>
      <c r="K8" s="60"/>
      <c r="L8" s="60"/>
      <c r="M8" s="65"/>
      <c r="N8" s="60"/>
      <c r="O8" s="60"/>
    </row>
    <row r="9" spans="1:15" x14ac:dyDescent="0.2">
      <c r="I9" s="60"/>
      <c r="J9" s="60"/>
      <c r="K9" s="60"/>
      <c r="L9" s="60"/>
      <c r="M9" s="60"/>
      <c r="N9" s="60"/>
      <c r="O9" s="60"/>
    </row>
  </sheetData>
  <mergeCells count="3">
    <mergeCell ref="A1:H1"/>
    <mergeCell ref="A2:H2"/>
    <mergeCell ref="A3:B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2024-05-20T05:19:48Z</dcterms:created>
  <dcterms:modified xsi:type="dcterms:W3CDTF">2024-05-20T05:34:11Z</dcterms:modified>
</cp:coreProperties>
</file>