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35" yWindow="270" windowWidth="14880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8" i="2" l="1"/>
  <c r="M7" i="2"/>
  <c r="M6" i="2"/>
  <c r="M5" i="2"/>
  <c r="M4" i="2"/>
  <c r="H7" i="2"/>
  <c r="D7" i="2"/>
  <c r="H6" i="2"/>
  <c r="D6" i="2"/>
  <c r="H5" i="2"/>
  <c r="D5" i="2"/>
  <c r="H8" i="2"/>
  <c r="D8" i="2"/>
  <c r="H4" i="2"/>
  <c r="D4" i="2"/>
  <c r="K7" i="2" l="1"/>
  <c r="K6" i="2"/>
  <c r="K5" i="2"/>
  <c r="M10" i="2"/>
  <c r="K4" i="2"/>
  <c r="K8" i="2"/>
  <c r="O23" i="1" l="1"/>
  <c r="K23" i="1"/>
  <c r="G23" i="1"/>
  <c r="C23" i="1"/>
  <c r="O15" i="1"/>
  <c r="K15" i="1"/>
  <c r="G15" i="1"/>
  <c r="C15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<sst xmlns="http://schemas.openxmlformats.org/spreadsheetml/2006/main" count="203" uniqueCount="62">
  <si>
    <t>01-07.07.2024</t>
  </si>
  <si>
    <t>08-12.07.2024</t>
  </si>
  <si>
    <t>13-14.07.2024</t>
  </si>
  <si>
    <t>15-31.07.2024</t>
  </si>
  <si>
    <t>CROSS BORDER CAPACITY ALLOCATION AUCTION RESULTS for the period of:
01-07.07.2024</t>
  </si>
  <si>
    <t>CROSS BORDER CAPACITY ALLOCATION AUCTION RESULTS for the period of:
08-12.07.2024</t>
  </si>
  <si>
    <t>CROSS BORDER CAPACITY ALLOCATION AUCTION RESULTS for the period of:
13-14.07.2024</t>
  </si>
  <si>
    <t>CROSS BORDER CAPACITY ALLOCATION AUCTION RESULTS for the period of:
15-31.07.2024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</si>
  <si>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</si>
  <si>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</si>
  <si>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</si>
  <si>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</si>
  <si>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</si>
  <si>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</si>
  <si>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</si>
  <si>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</si>
  <si>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</si>
  <si>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</si>
  <si>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150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</si>
  <si>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</si>
  <si>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</si>
  <si>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</si>
  <si>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</si>
  <si>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</si>
  <si>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</si>
  <si>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</si>
  <si>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</si>
  <si>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</si>
  <si>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</si>
  <si>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15X-MVM--------B</t>
  </si>
  <si>
    <t>MVM PARTNER ENERGIAKERESKEDELMI ZARTKORUEN MUKODO RESZVENYTARSASAG</t>
  </si>
  <si>
    <t>11XFREEPOINT---N</t>
  </si>
  <si>
    <t>FREEPOINT COMMODITIES EUROPE LLP</t>
  </si>
  <si>
    <t>34X-0000000076-S</t>
  </si>
  <si>
    <t>ReNRGY Trading group SR d.o.o. Beograd</t>
  </si>
  <si>
    <t>Total Allocated Capacity</t>
  </si>
  <si>
    <t>EXPORT (RO-RS)</t>
  </si>
  <si>
    <t>30XROEGL-------B</t>
  </si>
  <si>
    <t>AXPO ENERGY ROMANIA SA</t>
  </si>
  <si>
    <t>32XEGL-BULGARIAC</t>
  </si>
  <si>
    <t>AXPO Bulgaria EAD</t>
  </si>
  <si>
    <t>32X0011001016581</t>
  </si>
  <si>
    <t>Nomad Energy Company EOOD</t>
  </si>
  <si>
    <t>NOTE: The deadline for transferring capacities for the month of IULIE is 25 IUNIE 2024, 12:00(RO). _x000D_
The transfers are to be operated by the participants in the DAMAS platform and the corresponding annex for the transfer is to be sent  by email to: contracte.alocare@transelectrica.ro</t>
  </si>
  <si>
    <t>June 2024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</si>
  <si>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</si>
  <si>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</si>
  <si>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</si>
  <si>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</si>
  <si>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</si>
  <si>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</si>
  <si>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</si>
  <si>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</si>
  <si>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</si>
  <si>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</si>
  <si>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</si>
  <si>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</si>
  <si>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</si>
  <si>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</si>
  <si>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</si>
  <si>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</si>
  <si>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01-31.07.2024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</si>
</sst>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7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5" fillId="0" borderId="13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5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wrapText="1"/>
    </xf>
    <xf numFmtId="4" fontId="9" fillId="0" borderId="20" xfId="0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wrapText="1"/>
    </xf>
    <xf numFmtId="4" fontId="9" fillId="0" borderId="34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8" xfId="55" applyFont="1" applyFill="1" applyBorder="1" applyAlignment="1">
      <alignment horizontal="center" vertical="center" wrapText="1"/>
    </xf>
    <xf numFmtId="0" fontId="4" fillId="27" borderId="30" xfId="55" applyFont="1" applyFill="1" applyBorder="1" applyAlignment="1">
      <alignment horizontal="center" vertical="center" wrapText="1"/>
    </xf>
    <xf numFmtId="0" fontId="32" fillId="27" borderId="36" xfId="55" applyFont="1" applyFill="1" applyBorder="1" applyAlignment="1">
      <alignment horizontal="center" vertical="center" wrapText="1"/>
    </xf>
    <xf numFmtId="0" fontId="32" fillId="27" borderId="37" xfId="55" applyFont="1" applyFill="1" applyBorder="1" applyAlignment="1">
      <alignment horizontal="center" vertical="center" wrapText="1"/>
    </xf>
    <xf numFmtId="0" fontId="32" fillId="27" borderId="38" xfId="55" applyFont="1" applyFill="1" applyBorder="1" applyAlignment="1">
      <alignment horizontal="center" vertical="center" wrapText="1"/>
    </xf>
    <xf numFmtId="0" fontId="32" fillId="27" borderId="39" xfId="55" applyFont="1" applyFill="1" applyBorder="1" applyAlignment="1">
      <alignment horizontal="center" vertical="center" wrapText="1"/>
    </xf>
    <xf numFmtId="0" fontId="4" fillId="28" borderId="37" xfId="45" applyFont="1" applyFill="1" applyBorder="1" applyAlignment="1">
      <alignment horizontal="center" vertical="center" wrapText="1"/>
    </xf>
    <xf numFmtId="0" fontId="4" fillId="29" borderId="38" xfId="45" applyFont="1" applyFill="1" applyBorder="1" applyAlignment="1">
      <alignment horizontal="center" vertical="center" wrapText="1"/>
    </xf>
    <xf numFmtId="0" fontId="4" fillId="30" borderId="38" xfId="45" applyFont="1" applyFill="1" applyBorder="1" applyAlignment="1">
      <alignment horizontal="center" vertical="center" wrapText="1"/>
    </xf>
    <xf numFmtId="0" fontId="4" fillId="31" borderId="38" xfId="56" applyFont="1" applyFill="1" applyBorder="1" applyAlignment="1">
      <alignment horizontal="center" vertical="center" wrapText="1"/>
    </xf>
    <xf numFmtId="0" fontId="4" fillId="31" borderId="39" xfId="56" applyFont="1" applyFill="1" applyBorder="1" applyAlignment="1">
      <alignment horizontal="center" vertical="center" wrapText="1"/>
    </xf>
    <xf numFmtId="14" fontId="33" fillId="32" borderId="40" xfId="38" applyNumberFormat="1" applyFont="1" applyFill="1" applyBorder="1" applyAlignment="1">
      <alignment horizontal="center" vertical="center" wrapText="1"/>
    </xf>
    <xf numFmtId="0" fontId="7" fillId="32" borderId="31" xfId="55" applyFont="1" applyFill="1" applyBorder="1" applyAlignment="1">
      <alignment horizontal="center" vertical="center" wrapText="1"/>
    </xf>
    <xf numFmtId="0" fontId="7" fillId="32" borderId="29" xfId="55" applyNumberFormat="1" applyFont="1" applyFill="1" applyBorder="1" applyAlignment="1">
      <alignment horizontal="center" vertical="center" wrapText="1"/>
    </xf>
    <xf numFmtId="0" fontId="32" fillId="33" borderId="32" xfId="55" applyFont="1" applyFill="1" applyBorder="1" applyAlignment="1">
      <alignment horizontal="center" vertical="center" wrapText="1"/>
    </xf>
    <xf numFmtId="0" fontId="7" fillId="0" borderId="28" xfId="55" applyNumberFormat="1" applyFont="1" applyFill="1" applyBorder="1" applyAlignment="1">
      <alignment horizontal="center" vertical="center" wrapText="1"/>
    </xf>
    <xf numFmtId="0" fontId="7" fillId="0" borderId="29" xfId="55" applyNumberFormat="1" applyFont="1" applyFill="1" applyBorder="1" applyAlignment="1">
      <alignment horizontal="center" vertical="center" wrapText="1"/>
    </xf>
    <xf numFmtId="43" fontId="34" fillId="0" borderId="30" xfId="57" applyFont="1" applyFill="1" applyBorder="1" applyAlignment="1">
      <alignment horizontal="center" vertical="center"/>
    </xf>
    <xf numFmtId="0" fontId="2" fillId="0" borderId="0" xfId="38" applyBorder="1"/>
    <xf numFmtId="0" fontId="33" fillId="34" borderId="40" xfId="55" applyFont="1" applyFill="1" applyBorder="1" applyAlignment="1">
      <alignment horizontal="center" vertical="center" textRotation="90" wrapText="1"/>
    </xf>
    <xf numFmtId="0" fontId="33" fillId="35" borderId="41" xfId="55" applyFont="1" applyFill="1" applyBorder="1" applyAlignment="1">
      <alignment horizontal="center" vertical="center" wrapText="1"/>
    </xf>
    <xf numFmtId="0" fontId="33" fillId="35" borderId="40" xfId="38" applyFont="1" applyFill="1" applyBorder="1" applyAlignment="1">
      <alignment horizontal="center" vertical="center" wrapText="1"/>
    </xf>
    <xf numFmtId="0" fontId="7" fillId="35" borderId="28" xfId="55" applyFont="1" applyFill="1" applyBorder="1" applyAlignment="1">
      <alignment horizontal="center" vertical="center" wrapText="1"/>
    </xf>
    <xf numFmtId="0" fontId="7" fillId="35" borderId="29" xfId="55" applyFont="1" applyFill="1" applyBorder="1" applyAlignment="1">
      <alignment horizontal="center" vertical="center" wrapText="1"/>
    </xf>
    <xf numFmtId="0" fontId="32" fillId="35" borderId="30" xfId="55" applyFont="1" applyFill="1" applyBorder="1" applyAlignment="1">
      <alignment horizontal="center" vertical="center" wrapText="1"/>
    </xf>
    <xf numFmtId="0" fontId="7" fillId="0" borderId="31" xfId="55" applyNumberFormat="1" applyFont="1" applyFill="1" applyBorder="1" applyAlignment="1">
      <alignment horizontal="center" vertical="center" wrapText="1"/>
    </xf>
    <xf numFmtId="0" fontId="7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6" fillId="0" borderId="0" xfId="38" applyNumberFormat="1" applyFont="1" applyBorder="1"/>
    <xf numFmtId="0" fontId="33" fillId="2" borderId="36" xfId="55" applyFont="1" applyFill="1" applyBorder="1" applyAlignment="1">
      <alignment horizontal="center" vertical="center" textRotation="90" wrapText="1"/>
    </xf>
    <xf numFmtId="0" fontId="33" fillId="2" borderId="42" xfId="55" applyFont="1" applyFill="1" applyBorder="1" applyAlignment="1">
      <alignment horizontal="center" vertical="center" textRotation="90" wrapText="1"/>
    </xf>
    <xf numFmtId="0" fontId="33" fillId="2" borderId="43" xfId="55" applyFont="1" applyFill="1" applyBorder="1" applyAlignment="1">
      <alignment horizontal="center" vertical="center" textRotation="90" wrapText="1"/>
    </xf>
    <xf numFmtId="0" fontId="33" fillId="32" borderId="36" xfId="55" applyFont="1" applyFill="1" applyBorder="1" applyAlignment="1">
      <alignment horizontal="center" vertical="center" wrapText="1"/>
    </xf>
    <xf numFmtId="0" fontId="33" fillId="32" borderId="42" xfId="55" applyFont="1" applyFill="1" applyBorder="1" applyAlignment="1">
      <alignment horizontal="center" vertical="center" wrapText="1"/>
    </xf>
    <xf numFmtId="0" fontId="33" fillId="32" borderId="43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pane ySplit="3" topLeftCell="A4" activePane="bottomLeft" state="frozen"/>
      <selection pane="bottomLeft" activeCell="A2" sqref="A2:D2"/>
    </sheetView>
  </sheetViews>
  <sheetFormatPr defaultRowHeight="12.75" x14ac:dyDescent="0.2"/>
  <cols>
    <col min="1" max="120" width="20.7109375" customWidth="1"/>
  </cols>
  <sheetData>
    <row r="1" spans="1:16" x14ac:dyDescent="0.2">
      <c r="A1" s="54" t="s">
        <v>0</v>
      </c>
      <c r="B1" s="54"/>
      <c r="C1" s="54"/>
      <c r="D1" s="54"/>
      <c r="E1" s="54" t="s">
        <v>1</v>
      </c>
      <c r="F1" s="54"/>
      <c r="G1" s="54"/>
      <c r="H1" s="54"/>
      <c r="I1" s="54" t="s">
        <v>2</v>
      </c>
      <c r="J1" s="54"/>
      <c r="K1" s="54"/>
      <c r="L1" s="54"/>
      <c r="M1" s="54" t="s">
        <v>3</v>
      </c>
      <c r="N1" s="54"/>
      <c r="O1" s="54"/>
      <c r="P1" s="54"/>
    </row>
    <row r="2" spans="1:16" ht="13.5" thickBot="1" x14ac:dyDescent="0.25">
      <c r="A2" s="55">
        <v>7</v>
      </c>
      <c r="B2" s="55"/>
      <c r="C2" s="55"/>
      <c r="D2" s="55"/>
      <c r="E2" s="55">
        <v>5</v>
      </c>
      <c r="F2" s="55"/>
      <c r="G2" s="55"/>
      <c r="H2" s="55"/>
      <c r="I2" s="55">
        <v>2</v>
      </c>
      <c r="J2" s="55"/>
      <c r="K2" s="55"/>
      <c r="L2" s="55"/>
      <c r="M2" s="55">
        <v>17</v>
      </c>
      <c r="N2" s="55"/>
      <c r="O2" s="55"/>
      <c r="P2" s="55"/>
    </row>
    <row r="3" spans="1:16" ht="35.1" customHeight="1" thickBot="1" x14ac:dyDescent="0.25">
      <c r="A3" s="49" t="s">
        <v>4</v>
      </c>
      <c r="B3" s="32"/>
      <c r="C3" s="32"/>
      <c r="D3" s="33"/>
      <c r="E3" s="50" t="s">
        <v>5</v>
      </c>
      <c r="F3" s="32"/>
      <c r="G3" s="32"/>
      <c r="H3" s="44"/>
      <c r="I3" s="49" t="s">
        <v>6</v>
      </c>
      <c r="J3" s="32"/>
      <c r="K3" s="32"/>
      <c r="L3" s="33"/>
      <c r="M3" s="50" t="s">
        <v>7</v>
      </c>
      <c r="N3" s="32"/>
      <c r="O3" s="32"/>
      <c r="P3" s="33"/>
    </row>
    <row r="4" spans="1:16" x14ac:dyDescent="0.2">
      <c r="A4" s="51" t="s">
        <v>8</v>
      </c>
      <c r="B4" s="52"/>
      <c r="C4" s="11" t="s">
        <v>9</v>
      </c>
      <c r="D4" s="12" t="s">
        <v>10</v>
      </c>
      <c r="E4" s="53" t="s">
        <v>8</v>
      </c>
      <c r="F4" s="52"/>
      <c r="G4" s="11" t="s">
        <v>9</v>
      </c>
      <c r="H4" s="13" t="s">
        <v>10</v>
      </c>
      <c r="I4" s="51" t="s">
        <v>8</v>
      </c>
      <c r="J4" s="52"/>
      <c r="K4" s="11" t="s">
        <v>9</v>
      </c>
      <c r="L4" s="12" t="s">
        <v>10</v>
      </c>
      <c r="M4" s="53" t="s">
        <v>8</v>
      </c>
      <c r="N4" s="52"/>
      <c r="O4" s="11" t="s">
        <v>9</v>
      </c>
      <c r="P4" s="12" t="s">
        <v>10</v>
      </c>
    </row>
    <row r="5" spans="1:16" ht="13.5" thickBot="1" x14ac:dyDescent="0.25">
      <c r="A5" s="14" t="s">
        <v>11</v>
      </c>
      <c r="B5" s="15" t="s">
        <v>12</v>
      </c>
      <c r="C5" s="16" t="s">
        <v>13</v>
      </c>
      <c r="D5" s="17" t="s">
        <v>14</v>
      </c>
      <c r="E5" s="18" t="s">
        <v>11</v>
      </c>
      <c r="F5" s="15" t="s">
        <v>12</v>
      </c>
      <c r="G5" s="16" t="s">
        <v>13</v>
      </c>
      <c r="H5" s="19" t="s">
        <v>14</v>
      </c>
      <c r="I5" s="14" t="s">
        <v>11</v>
      </c>
      <c r="J5" s="15" t="s">
        <v>12</v>
      </c>
      <c r="K5" s="16" t="s">
        <v>13</v>
      </c>
      <c r="L5" s="17" t="s">
        <v>14</v>
      </c>
      <c r="M5" s="18" t="s">
        <v>11</v>
      </c>
      <c r="N5" s="15" t="s">
        <v>12</v>
      </c>
      <c r="O5" s="16" t="s">
        <v>13</v>
      </c>
      <c r="P5" s="17" t="s">
        <v>14</v>
      </c>
    </row>
    <row r="6" spans="1:16" ht="13.5" thickBot="1" x14ac:dyDescent="0.25">
      <c r="A6" s="24" t="s">
        <v>15</v>
      </c>
      <c r="B6" s="25" t="s">
        <v>16</v>
      </c>
      <c r="C6" s="32" t="s">
        <v>17</v>
      </c>
      <c r="D6" s="33"/>
      <c r="E6" s="26" t="s">
        <v>15</v>
      </c>
      <c r="F6" s="25" t="s">
        <v>16</v>
      </c>
      <c r="G6" s="32" t="s">
        <v>18</v>
      </c>
      <c r="H6" s="44"/>
      <c r="I6" s="24" t="s">
        <v>15</v>
      </c>
      <c r="J6" s="25" t="s">
        <v>16</v>
      </c>
      <c r="K6" s="32" t="s">
        <v>17</v>
      </c>
      <c r="L6" s="33"/>
      <c r="M6" s="26" t="s">
        <v>15</v>
      </c>
      <c r="N6" s="25" t="s">
        <v>16</v>
      </c>
      <c r="O6" s="32" t="s">
        <v>18</v>
      </c>
      <c r="P6" s="33"/>
    </row>
    <row r="7" spans="1:16" ht="25.5" x14ac:dyDescent="0.2">
      <c r="A7" s="20" t="s">
        <v>19</v>
      </c>
      <c r="B7" s="21" t="s">
        <v>20</v>
      </c>
      <c r="C7" s="21">
        <v>19</v>
      </c>
      <c r="D7" s="45"/>
      <c r="E7" s="22" t="s">
        <v>19</v>
      </c>
      <c r="F7" s="23" t="s">
        <v>20</v>
      </c>
      <c r="G7" s="23">
        <v>0</v>
      </c>
      <c r="H7" s="47"/>
      <c r="I7" s="20" t="s">
        <v>19</v>
      </c>
      <c r="J7" s="21" t="s">
        <v>20</v>
      </c>
      <c r="K7" s="21">
        <v>19</v>
      </c>
      <c r="L7" s="45"/>
      <c r="M7" s="22" t="s">
        <v>19</v>
      </c>
      <c r="N7" s="23" t="s">
        <v>20</v>
      </c>
      <c r="O7" s="23">
        <v>0</v>
      </c>
      <c r="P7" s="45"/>
    </row>
    <row r="8" spans="1:16" x14ac:dyDescent="0.2">
      <c r="A8" s="4" t="s">
        <v>21</v>
      </c>
      <c r="B8" s="3" t="s">
        <v>22</v>
      </c>
      <c r="C8" s="3">
        <v>40</v>
      </c>
      <c r="D8" s="46"/>
      <c r="E8" s="8" t="s">
        <v>21</v>
      </c>
      <c r="F8" s="3" t="s">
        <v>22</v>
      </c>
      <c r="G8" s="3">
        <v>30</v>
      </c>
      <c r="H8" s="48"/>
      <c r="I8" s="4" t="s">
        <v>21</v>
      </c>
      <c r="J8" s="3" t="s">
        <v>22</v>
      </c>
      <c r="K8" s="3">
        <v>40</v>
      </c>
      <c r="L8" s="46"/>
      <c r="M8" s="8" t="s">
        <v>21</v>
      </c>
      <c r="N8" s="3" t="s">
        <v>22</v>
      </c>
      <c r="O8" s="3">
        <v>35</v>
      </c>
      <c r="P8" s="46"/>
    </row>
    <row r="9" spans="1:16" ht="38.25" x14ac:dyDescent="0.2">
      <c r="A9" s="4" t="s">
        <v>23</v>
      </c>
      <c r="B9" s="3" t="s">
        <v>24</v>
      </c>
      <c r="C9" s="3">
        <v>10</v>
      </c>
      <c r="D9" s="46"/>
      <c r="E9" s="8" t="s">
        <v>23</v>
      </c>
      <c r="F9" s="3" t="s">
        <v>24</v>
      </c>
      <c r="G9" s="3">
        <v>5</v>
      </c>
      <c r="H9" s="48"/>
      <c r="I9" s="4" t="s">
        <v>23</v>
      </c>
      <c r="J9" s="3" t="s">
        <v>24</v>
      </c>
      <c r="K9" s="3">
        <v>10</v>
      </c>
      <c r="L9" s="46"/>
      <c r="M9" s="8" t="s">
        <v>23</v>
      </c>
      <c r="N9" s="3" t="s">
        <v>24</v>
      </c>
      <c r="O9" s="3">
        <v>5</v>
      </c>
      <c r="P9" s="46"/>
    </row>
    <row r="10" spans="1:16" x14ac:dyDescent="0.2">
      <c r="A10" s="4" t="s">
        <v>25</v>
      </c>
      <c r="B10" s="3" t="s">
        <v>26</v>
      </c>
      <c r="C10" s="3">
        <v>101</v>
      </c>
      <c r="D10" s="46"/>
      <c r="E10" s="8" t="s">
        <v>25</v>
      </c>
      <c r="F10" s="3" t="s">
        <v>26</v>
      </c>
      <c r="G10" s="3">
        <v>65</v>
      </c>
      <c r="H10" s="48"/>
      <c r="I10" s="4" t="s">
        <v>25</v>
      </c>
      <c r="J10" s="3" t="s">
        <v>26</v>
      </c>
      <c r="K10" s="3">
        <v>101</v>
      </c>
      <c r="L10" s="46"/>
      <c r="M10" s="8" t="s">
        <v>25</v>
      </c>
      <c r="N10" s="3" t="s">
        <v>26</v>
      </c>
      <c r="O10" s="3">
        <v>60</v>
      </c>
      <c r="P10" s="46"/>
    </row>
    <row r="11" spans="1:16" ht="38.25" x14ac:dyDescent="0.2">
      <c r="A11" s="4" t="s">
        <v>27</v>
      </c>
      <c r="B11" s="3" t="s">
        <v>28</v>
      </c>
      <c r="C11" s="3">
        <v>20</v>
      </c>
      <c r="D11" s="46"/>
      <c r="E11" s="8" t="s">
        <v>27</v>
      </c>
      <c r="F11" s="3" t="s">
        <v>28</v>
      </c>
      <c r="G11" s="3">
        <v>20</v>
      </c>
      <c r="H11" s="48"/>
      <c r="I11" s="4" t="s">
        <v>27</v>
      </c>
      <c r="J11" s="3" t="s">
        <v>28</v>
      </c>
      <c r="K11" s="3">
        <v>20</v>
      </c>
      <c r="L11" s="46"/>
      <c r="M11" s="8" t="s">
        <v>27</v>
      </c>
      <c r="N11" s="3" t="s">
        <v>28</v>
      </c>
      <c r="O11" s="3">
        <v>20</v>
      </c>
      <c r="P11" s="46"/>
    </row>
    <row r="12" spans="1:16" ht="76.5" x14ac:dyDescent="0.2">
      <c r="A12" s="4" t="s">
        <v>29</v>
      </c>
      <c r="B12" s="3" t="s">
        <v>30</v>
      </c>
      <c r="C12" s="3">
        <v>35</v>
      </c>
      <c r="D12" s="46"/>
      <c r="E12" s="8" t="s">
        <v>29</v>
      </c>
      <c r="F12" s="3" t="s">
        <v>30</v>
      </c>
      <c r="G12" s="3">
        <v>10</v>
      </c>
      <c r="H12" s="48"/>
      <c r="I12" s="4" t="s">
        <v>29</v>
      </c>
      <c r="J12" s="3" t="s">
        <v>30</v>
      </c>
      <c r="K12" s="3">
        <v>35</v>
      </c>
      <c r="L12" s="46"/>
      <c r="M12" s="8" t="s">
        <v>29</v>
      </c>
      <c r="N12" s="3" t="s">
        <v>30</v>
      </c>
      <c r="O12" s="3">
        <v>10</v>
      </c>
      <c r="P12" s="46"/>
    </row>
    <row r="13" spans="1:16" ht="38.25" x14ac:dyDescent="0.2">
      <c r="A13" s="4" t="s">
        <v>31</v>
      </c>
      <c r="B13" s="3" t="s">
        <v>32</v>
      </c>
      <c r="C13" s="3">
        <v>20</v>
      </c>
      <c r="D13" s="46"/>
      <c r="E13" s="9" t="s">
        <v>31</v>
      </c>
      <c r="F13" s="1" t="s">
        <v>32</v>
      </c>
      <c r="G13" s="1">
        <v>20</v>
      </c>
      <c r="H13" s="48"/>
      <c r="I13" s="4" t="s">
        <v>31</v>
      </c>
      <c r="J13" s="3" t="s">
        <v>32</v>
      </c>
      <c r="K13" s="3">
        <v>20</v>
      </c>
      <c r="L13" s="46"/>
      <c r="M13" s="9" t="s">
        <v>31</v>
      </c>
      <c r="N13" s="1" t="s">
        <v>32</v>
      </c>
      <c r="O13" s="1">
        <v>20</v>
      </c>
      <c r="P13" s="46"/>
    </row>
    <row r="14" spans="1:16" ht="25.5" x14ac:dyDescent="0.2">
      <c r="A14" s="4" t="s">
        <v>33</v>
      </c>
      <c r="B14" s="3" t="s">
        <v>34</v>
      </c>
      <c r="C14" s="3">
        <v>5</v>
      </c>
      <c r="D14" s="46"/>
      <c r="E14" s="10" t="s">
        <v>33</v>
      </c>
      <c r="F14" s="2" t="s">
        <v>34</v>
      </c>
      <c r="G14" s="2">
        <v>0</v>
      </c>
      <c r="H14" s="48"/>
      <c r="I14" s="4" t="s">
        <v>33</v>
      </c>
      <c r="J14" s="3" t="s">
        <v>34</v>
      </c>
      <c r="K14" s="3">
        <v>5</v>
      </c>
      <c r="L14" s="46"/>
      <c r="M14" s="10" t="s">
        <v>33</v>
      </c>
      <c r="N14" s="2" t="s">
        <v>34</v>
      </c>
      <c r="O14" s="2">
        <v>0</v>
      </c>
      <c r="P14" s="46"/>
    </row>
    <row r="15" spans="1:16" ht="13.5" thickBot="1" x14ac:dyDescent="0.25">
      <c r="A15" s="41" t="s">
        <v>35</v>
      </c>
      <c r="B15" s="42"/>
      <c r="C15" s="27">
        <f>SUM(C7:C14)</f>
        <v>250</v>
      </c>
      <c r="D15" s="28">
        <v>0.06</v>
      </c>
      <c r="E15" s="43" t="s">
        <v>35</v>
      </c>
      <c r="F15" s="42"/>
      <c r="G15" s="27">
        <f>SUM(G7:G14)</f>
        <v>150</v>
      </c>
      <c r="H15" s="29">
        <v>0.16</v>
      </c>
      <c r="I15" s="41" t="s">
        <v>35</v>
      </c>
      <c r="J15" s="42"/>
      <c r="K15" s="27">
        <f>SUM(K7:K14)</f>
        <v>250</v>
      </c>
      <c r="L15" s="28">
        <v>0.06</v>
      </c>
      <c r="M15" s="43" t="s">
        <v>35</v>
      </c>
      <c r="N15" s="42"/>
      <c r="O15" s="27">
        <f>SUM(O7:O14)</f>
        <v>150</v>
      </c>
      <c r="P15" s="28">
        <v>0.15</v>
      </c>
    </row>
    <row r="16" spans="1:16" ht="13.5" thickBot="1" x14ac:dyDescent="0.25">
      <c r="A16" s="24" t="s">
        <v>15</v>
      </c>
      <c r="B16" s="25" t="s">
        <v>36</v>
      </c>
      <c r="C16" s="32" t="s">
        <v>18</v>
      </c>
      <c r="D16" s="33"/>
      <c r="E16" s="26" t="s">
        <v>15</v>
      </c>
      <c r="F16" s="25" t="s">
        <v>36</v>
      </c>
      <c r="G16" s="32" t="s">
        <v>18</v>
      </c>
      <c r="H16" s="44"/>
      <c r="I16" s="24" t="s">
        <v>15</v>
      </c>
      <c r="J16" s="25" t="s">
        <v>36</v>
      </c>
      <c r="K16" s="32" t="s">
        <v>18</v>
      </c>
      <c r="L16" s="33"/>
      <c r="M16" s="26" t="s">
        <v>15</v>
      </c>
      <c r="N16" s="25" t="s">
        <v>36</v>
      </c>
      <c r="O16" s="32" t="s">
        <v>18</v>
      </c>
      <c r="P16" s="33"/>
    </row>
    <row r="17" spans="1:16" ht="38.25" x14ac:dyDescent="0.2">
      <c r="A17" s="20" t="s">
        <v>23</v>
      </c>
      <c r="B17" s="21" t="s">
        <v>24</v>
      </c>
      <c r="C17" s="21">
        <v>20</v>
      </c>
      <c r="D17" s="34"/>
      <c r="E17" s="30" t="s">
        <v>23</v>
      </c>
      <c r="F17" s="21" t="s">
        <v>24</v>
      </c>
      <c r="G17" s="21">
        <v>20</v>
      </c>
      <c r="H17" s="36"/>
      <c r="I17" s="20" t="s">
        <v>23</v>
      </c>
      <c r="J17" s="21" t="s">
        <v>24</v>
      </c>
      <c r="K17" s="21">
        <v>20</v>
      </c>
      <c r="L17" s="34"/>
      <c r="M17" s="30" t="s">
        <v>23</v>
      </c>
      <c r="N17" s="21" t="s">
        <v>24</v>
      </c>
      <c r="O17" s="21">
        <v>20</v>
      </c>
      <c r="P17" s="34"/>
    </row>
    <row r="18" spans="1:16" ht="25.5" x14ac:dyDescent="0.2">
      <c r="A18" s="4" t="s">
        <v>37</v>
      </c>
      <c r="B18" s="3" t="s">
        <v>38</v>
      </c>
      <c r="C18" s="3">
        <v>5</v>
      </c>
      <c r="D18" s="35"/>
      <c r="E18" s="8" t="s">
        <v>37</v>
      </c>
      <c r="F18" s="3" t="s">
        <v>38</v>
      </c>
      <c r="G18" s="3">
        <v>5</v>
      </c>
      <c r="H18" s="37"/>
      <c r="I18" s="4" t="s">
        <v>37</v>
      </c>
      <c r="J18" s="3" t="s">
        <v>38</v>
      </c>
      <c r="K18" s="3">
        <v>5</v>
      </c>
      <c r="L18" s="35"/>
      <c r="M18" s="8" t="s">
        <v>37</v>
      </c>
      <c r="N18" s="3" t="s">
        <v>38</v>
      </c>
      <c r="O18" s="3">
        <v>5</v>
      </c>
      <c r="P18" s="35"/>
    </row>
    <row r="19" spans="1:16" x14ac:dyDescent="0.2">
      <c r="A19" s="4" t="s">
        <v>25</v>
      </c>
      <c r="B19" s="3" t="s">
        <v>26</v>
      </c>
      <c r="C19" s="3">
        <v>10</v>
      </c>
      <c r="D19" s="35"/>
      <c r="E19" s="8" t="s">
        <v>25</v>
      </c>
      <c r="F19" s="3" t="s">
        <v>26</v>
      </c>
      <c r="G19" s="3">
        <v>10</v>
      </c>
      <c r="H19" s="37"/>
      <c r="I19" s="4" t="s">
        <v>25</v>
      </c>
      <c r="J19" s="3" t="s">
        <v>26</v>
      </c>
      <c r="K19" s="3">
        <v>10</v>
      </c>
      <c r="L19" s="35"/>
      <c r="M19" s="8" t="s">
        <v>25</v>
      </c>
      <c r="N19" s="3" t="s">
        <v>26</v>
      </c>
      <c r="O19" s="3">
        <v>10</v>
      </c>
      <c r="P19" s="35"/>
    </row>
    <row r="20" spans="1:16" ht="38.25" x14ac:dyDescent="0.2">
      <c r="A20" s="4" t="s">
        <v>27</v>
      </c>
      <c r="B20" s="3" t="s">
        <v>28</v>
      </c>
      <c r="C20" s="3">
        <v>90</v>
      </c>
      <c r="D20" s="35"/>
      <c r="E20" s="8" t="s">
        <v>27</v>
      </c>
      <c r="F20" s="3" t="s">
        <v>28</v>
      </c>
      <c r="G20" s="3">
        <v>90</v>
      </c>
      <c r="H20" s="37"/>
      <c r="I20" s="4" t="s">
        <v>27</v>
      </c>
      <c r="J20" s="3" t="s">
        <v>28</v>
      </c>
      <c r="K20" s="3">
        <v>90</v>
      </c>
      <c r="L20" s="35"/>
      <c r="M20" s="8" t="s">
        <v>27</v>
      </c>
      <c r="N20" s="3" t="s">
        <v>28</v>
      </c>
      <c r="O20" s="3">
        <v>90</v>
      </c>
      <c r="P20" s="35"/>
    </row>
    <row r="21" spans="1:16" x14ac:dyDescent="0.2">
      <c r="A21" s="4" t="s">
        <v>39</v>
      </c>
      <c r="B21" s="3" t="s">
        <v>40</v>
      </c>
      <c r="C21" s="3">
        <v>10</v>
      </c>
      <c r="D21" s="35"/>
      <c r="E21" s="8" t="s">
        <v>39</v>
      </c>
      <c r="F21" s="3" t="s">
        <v>40</v>
      </c>
      <c r="G21" s="3">
        <v>10</v>
      </c>
      <c r="H21" s="37"/>
      <c r="I21" s="4" t="s">
        <v>39</v>
      </c>
      <c r="J21" s="3" t="s">
        <v>40</v>
      </c>
      <c r="K21" s="3">
        <v>10</v>
      </c>
      <c r="L21" s="35"/>
      <c r="M21" s="8" t="s">
        <v>39</v>
      </c>
      <c r="N21" s="3" t="s">
        <v>40</v>
      </c>
      <c r="O21" s="3">
        <v>10</v>
      </c>
      <c r="P21" s="35"/>
    </row>
    <row r="22" spans="1:16" ht="25.5" x14ac:dyDescent="0.2">
      <c r="A22" s="4" t="s">
        <v>41</v>
      </c>
      <c r="B22" s="3" t="s">
        <v>42</v>
      </c>
      <c r="C22" s="3">
        <v>15</v>
      </c>
      <c r="D22" s="35"/>
      <c r="E22" s="8" t="s">
        <v>41</v>
      </c>
      <c r="F22" s="3" t="s">
        <v>42</v>
      </c>
      <c r="G22" s="3">
        <v>15</v>
      </c>
      <c r="H22" s="37"/>
      <c r="I22" s="4" t="s">
        <v>41</v>
      </c>
      <c r="J22" s="3" t="s">
        <v>42</v>
      </c>
      <c r="K22" s="3">
        <v>15</v>
      </c>
      <c r="L22" s="35"/>
      <c r="M22" s="8" t="s">
        <v>41</v>
      </c>
      <c r="N22" s="3" t="s">
        <v>42</v>
      </c>
      <c r="O22" s="3">
        <v>15</v>
      </c>
      <c r="P22" s="35"/>
    </row>
    <row r="23" spans="1:16" ht="13.5" thickBot="1" x14ac:dyDescent="0.25">
      <c r="A23" s="38" t="s">
        <v>35</v>
      </c>
      <c r="B23" s="39"/>
      <c r="C23" s="5">
        <f>SUM(C17:C22)</f>
        <v>150</v>
      </c>
      <c r="D23" s="6">
        <v>1.01</v>
      </c>
      <c r="E23" s="40" t="s">
        <v>35</v>
      </c>
      <c r="F23" s="39"/>
      <c r="G23" s="5">
        <f>SUM(G17:G22)</f>
        <v>150</v>
      </c>
      <c r="H23" s="7">
        <v>1.01</v>
      </c>
      <c r="I23" s="38" t="s">
        <v>35</v>
      </c>
      <c r="J23" s="39"/>
      <c r="K23" s="5">
        <f>SUM(K17:K22)</f>
        <v>150</v>
      </c>
      <c r="L23" s="6">
        <v>1.01</v>
      </c>
      <c r="M23" s="40" t="s">
        <v>35</v>
      </c>
      <c r="N23" s="39"/>
      <c r="O23" s="5">
        <f>SUM(O17:O22)</f>
        <v>150</v>
      </c>
      <c r="P23" s="6">
        <v>1.01</v>
      </c>
    </row>
    <row r="24" spans="1:16" ht="50.1" customHeight="1" x14ac:dyDescent="0.2">
      <c r="A24" s="31" t="s">
        <v>43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</sheetData>
  <mergeCells count="41">
    <mergeCell ref="A1:D1"/>
    <mergeCell ref="E1:H1"/>
    <mergeCell ref="I1:L1"/>
    <mergeCell ref="M1:P1"/>
    <mergeCell ref="A2:D2"/>
    <mergeCell ref="E2:H2"/>
    <mergeCell ref="I2:L2"/>
    <mergeCell ref="M2:P2"/>
    <mergeCell ref="A3:D3"/>
    <mergeCell ref="E3:H3"/>
    <mergeCell ref="I3:L3"/>
    <mergeCell ref="M3:P3"/>
    <mergeCell ref="A4:B4"/>
    <mergeCell ref="E4:F4"/>
    <mergeCell ref="I4:J4"/>
    <mergeCell ref="M4:N4"/>
    <mergeCell ref="C6:D6"/>
    <mergeCell ref="G6:H6"/>
    <mergeCell ref="K6:L6"/>
    <mergeCell ref="O6:P6"/>
    <mergeCell ref="D7:D14"/>
    <mergeCell ref="H7:H14"/>
    <mergeCell ref="L7:L14"/>
    <mergeCell ref="P7:P14"/>
    <mergeCell ref="A15:B15"/>
    <mergeCell ref="E15:F15"/>
    <mergeCell ref="I15:J15"/>
    <mergeCell ref="M15:N15"/>
    <mergeCell ref="C16:D16"/>
    <mergeCell ref="G16:H16"/>
    <mergeCell ref="K16:L16"/>
    <mergeCell ref="A24:P24"/>
    <mergeCell ref="O16:P16"/>
    <mergeCell ref="D17:D22"/>
    <mergeCell ref="H17:H22"/>
    <mergeCell ref="L17:L22"/>
    <mergeCell ref="P17:P22"/>
    <mergeCell ref="A23:B23"/>
    <mergeCell ref="E23:F23"/>
    <mergeCell ref="I23:J23"/>
    <mergeCell ref="M23:N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tabSelected="1" topLeftCell="E1" workbookViewId="0">
      <selection activeCell="I9" sqref="I9"/>
    </sheetView>
  </sheetViews>
  <sheetFormatPr defaultRowHeight="12.75" x14ac:dyDescent="0.2"/>
  <cols>
    <col min="1" max="1" width="7.140625" style="58" bestFit="1" customWidth="1"/>
    <col min="2" max="2" width="24" style="58" customWidth="1"/>
    <col min="3" max="3" width="23.5703125" style="58" customWidth="1"/>
    <col min="4" max="8" width="15.7109375" style="58" customWidth="1"/>
    <col min="9" max="9" width="11.140625" style="58" customWidth="1"/>
    <col min="10" max="10" width="9.140625" style="58"/>
    <col min="11" max="11" width="11.5703125" style="58" customWidth="1"/>
    <col min="12" max="12" width="9.140625" style="58"/>
    <col min="13" max="13" width="15.42578125" style="58" bestFit="1" customWidth="1"/>
    <col min="14" max="14" width="9.140625" style="58"/>
    <col min="15" max="15" width="11.7109375" style="58" bestFit="1" customWidth="1"/>
    <col min="16" max="16384" width="9.140625" style="58"/>
  </cols>
  <sheetData>
    <row r="1" spans="1:15" ht="27.75" x14ac:dyDescent="0.2">
      <c r="A1" s="56" t="s">
        <v>44</v>
      </c>
      <c r="B1" s="57"/>
      <c r="C1" s="57"/>
      <c r="D1" s="57"/>
      <c r="E1" s="57"/>
      <c r="F1" s="57"/>
      <c r="G1" s="57"/>
      <c r="H1" s="57"/>
    </row>
    <row r="2" spans="1:15" ht="13.5" thickBot="1" x14ac:dyDescent="0.25">
      <c r="A2" s="59"/>
      <c r="B2" s="60"/>
      <c r="C2" s="60"/>
      <c r="D2" s="60"/>
      <c r="E2" s="60"/>
      <c r="F2" s="60"/>
      <c r="G2" s="60"/>
      <c r="H2" s="60"/>
    </row>
    <row r="3" spans="1:15" ht="51.75" thickBot="1" x14ac:dyDescent="0.25">
      <c r="A3" s="61" t="s">
        <v>45</v>
      </c>
      <c r="B3" s="62"/>
      <c r="C3" s="63" t="s">
        <v>46</v>
      </c>
      <c r="D3" s="64" t="s">
        <v>47</v>
      </c>
      <c r="E3" s="65" t="s">
        <v>48</v>
      </c>
      <c r="F3" s="65" t="s">
        <v>49</v>
      </c>
      <c r="G3" s="65" t="s">
        <v>50</v>
      </c>
      <c r="H3" s="66" t="s">
        <v>51</v>
      </c>
      <c r="I3" s="67" t="s">
        <v>52</v>
      </c>
      <c r="J3" s="68" t="s">
        <v>53</v>
      </c>
      <c r="K3" s="69" t="s">
        <v>54</v>
      </c>
      <c r="L3" s="70" t="s">
        <v>55</v>
      </c>
      <c r="M3" s="71" t="s">
        <v>56</v>
      </c>
    </row>
    <row r="4" spans="1:15" ht="22.5" customHeight="1" thickBot="1" x14ac:dyDescent="0.25">
      <c r="A4" s="92" t="s">
        <v>57</v>
      </c>
      <c r="B4" s="95" t="s">
        <v>58</v>
      </c>
      <c r="C4" s="72" t="s">
        <v>0</v>
      </c>
      <c r="D4" s="73">
        <f t="shared" ref="D4" si="0">F4+E4</f>
        <v>600</v>
      </c>
      <c r="E4" s="74">
        <v>100</v>
      </c>
      <c r="F4" s="74">
        <v>500</v>
      </c>
      <c r="G4" s="74">
        <v>250</v>
      </c>
      <c r="H4" s="75">
        <f t="shared" ref="H4:H8" si="1">F4-G4</f>
        <v>250</v>
      </c>
      <c r="I4" s="76">
        <v>289</v>
      </c>
      <c r="J4" s="77">
        <v>250</v>
      </c>
      <c r="K4" s="77">
        <f t="shared" ref="K4:K8" si="2">H4-J4</f>
        <v>0</v>
      </c>
      <c r="L4" s="77">
        <v>0.06</v>
      </c>
      <c r="M4" s="78">
        <f>H4*24*7*L4</f>
        <v>2520</v>
      </c>
      <c r="N4" s="79"/>
      <c r="O4" s="79"/>
    </row>
    <row r="5" spans="1:15" ht="22.5" customHeight="1" thickBot="1" x14ac:dyDescent="0.25">
      <c r="A5" s="93"/>
      <c r="B5" s="96"/>
      <c r="C5" s="72" t="s">
        <v>1</v>
      </c>
      <c r="D5" s="73">
        <f t="shared" ref="D5" si="3">F5+E5</f>
        <v>500</v>
      </c>
      <c r="E5" s="74">
        <v>100</v>
      </c>
      <c r="F5" s="74">
        <v>400</v>
      </c>
      <c r="G5" s="74">
        <v>250</v>
      </c>
      <c r="H5" s="75">
        <f t="shared" ref="H5" si="4">F5-G5</f>
        <v>150</v>
      </c>
      <c r="I5" s="76">
        <v>264</v>
      </c>
      <c r="J5" s="77">
        <v>150</v>
      </c>
      <c r="K5" s="77">
        <f t="shared" ref="K5" si="5">H5-J5</f>
        <v>0</v>
      </c>
      <c r="L5" s="77">
        <v>0.16</v>
      </c>
      <c r="M5" s="78">
        <f>H5*24*5*L5</f>
        <v>2880</v>
      </c>
      <c r="N5" s="79"/>
      <c r="O5" s="79"/>
    </row>
    <row r="6" spans="1:15" ht="22.5" customHeight="1" thickBot="1" x14ac:dyDescent="0.25">
      <c r="A6" s="93"/>
      <c r="B6" s="96"/>
      <c r="C6" s="72" t="s">
        <v>2</v>
      </c>
      <c r="D6" s="73">
        <f t="shared" ref="D6" si="6">F6+E6</f>
        <v>600</v>
      </c>
      <c r="E6" s="74">
        <v>100</v>
      </c>
      <c r="F6" s="74">
        <v>500</v>
      </c>
      <c r="G6" s="74">
        <v>250</v>
      </c>
      <c r="H6" s="75">
        <f t="shared" ref="H6" si="7">F6-G6</f>
        <v>250</v>
      </c>
      <c r="I6" s="76">
        <v>289</v>
      </c>
      <c r="J6" s="77">
        <v>250</v>
      </c>
      <c r="K6" s="77">
        <f t="shared" ref="K6" si="8">H6-J6</f>
        <v>0</v>
      </c>
      <c r="L6" s="77">
        <v>0.06</v>
      </c>
      <c r="M6" s="78">
        <f>H6*24*2*L6</f>
        <v>720</v>
      </c>
      <c r="N6" s="79"/>
      <c r="O6" s="79"/>
    </row>
    <row r="7" spans="1:15" ht="22.5" customHeight="1" thickBot="1" x14ac:dyDescent="0.25">
      <c r="A7" s="94"/>
      <c r="B7" s="97"/>
      <c r="C7" s="72" t="s">
        <v>3</v>
      </c>
      <c r="D7" s="73">
        <f t="shared" ref="D7" si="9">F7+E7</f>
        <v>500</v>
      </c>
      <c r="E7" s="74">
        <v>100</v>
      </c>
      <c r="F7" s="74">
        <v>400</v>
      </c>
      <c r="G7" s="74">
        <v>250</v>
      </c>
      <c r="H7" s="75">
        <f t="shared" ref="H7" si="10">F7-G7</f>
        <v>150</v>
      </c>
      <c r="I7" s="76">
        <v>268</v>
      </c>
      <c r="J7" s="77">
        <v>150</v>
      </c>
      <c r="K7" s="77">
        <f t="shared" ref="K7" si="11">H7-J7</f>
        <v>0</v>
      </c>
      <c r="L7" s="77">
        <v>0.15</v>
      </c>
      <c r="M7" s="78">
        <f>H7*24*17*L7</f>
        <v>9180</v>
      </c>
      <c r="N7" s="79"/>
      <c r="O7" s="79"/>
    </row>
    <row r="8" spans="1:15" ht="56.25" customHeight="1" thickBot="1" x14ac:dyDescent="0.25">
      <c r="A8" s="80" t="s">
        <v>59</v>
      </c>
      <c r="B8" s="81" t="s">
        <v>60</v>
      </c>
      <c r="C8" s="82" t="s">
        <v>61</v>
      </c>
      <c r="D8" s="83">
        <f t="shared" ref="D8" si="12">E8+F8</f>
        <v>500</v>
      </c>
      <c r="E8" s="84">
        <v>100</v>
      </c>
      <c r="F8" s="84">
        <v>400</v>
      </c>
      <c r="G8" s="84">
        <v>250</v>
      </c>
      <c r="H8" s="85">
        <f t="shared" si="1"/>
        <v>150</v>
      </c>
      <c r="I8" s="86">
        <v>388</v>
      </c>
      <c r="J8" s="77">
        <v>150</v>
      </c>
      <c r="K8" s="77">
        <f t="shared" si="2"/>
        <v>0</v>
      </c>
      <c r="L8" s="77">
        <v>1.01</v>
      </c>
      <c r="M8" s="78">
        <f>H8*24*31*L8</f>
        <v>112716</v>
      </c>
      <c r="N8" s="79"/>
      <c r="O8" s="79"/>
    </row>
    <row r="9" spans="1:15" ht="14.25" x14ac:dyDescent="0.2">
      <c r="I9" s="87"/>
      <c r="J9" s="87"/>
      <c r="K9" s="87"/>
      <c r="L9" s="87"/>
      <c r="M9" s="88"/>
      <c r="N9" s="79"/>
      <c r="O9" s="79"/>
    </row>
    <row r="10" spans="1:15" ht="15" x14ac:dyDescent="0.2">
      <c r="I10" s="87"/>
      <c r="J10" s="87"/>
      <c r="K10" s="87"/>
      <c r="L10" s="87"/>
      <c r="M10" s="89">
        <f>SUM(M4:M8)</f>
        <v>128016</v>
      </c>
      <c r="N10" s="79"/>
      <c r="O10" s="90"/>
    </row>
    <row r="11" spans="1:15" ht="14.25" x14ac:dyDescent="0.2">
      <c r="I11" s="79"/>
      <c r="J11" s="79"/>
      <c r="K11" s="79"/>
      <c r="L11" s="79"/>
      <c r="M11" s="91"/>
      <c r="N11" s="79"/>
      <c r="O11" s="79"/>
    </row>
    <row r="12" spans="1:15" x14ac:dyDescent="0.2">
      <c r="I12" s="79"/>
      <c r="J12" s="79"/>
      <c r="K12" s="79"/>
      <c r="L12" s="79"/>
      <c r="M12" s="79"/>
      <c r="N12" s="79"/>
      <c r="O12" s="79"/>
    </row>
  </sheetData>
  <mergeCells count="5">
    <mergeCell ref="A1:H1"/>
    <mergeCell ref="A2:H2"/>
    <mergeCell ref="A3:B3"/>
    <mergeCell ref="A4:A7"/>
    <mergeCell ref="B4:B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2024-06-18T12:08:44Z</dcterms:created>
  <dcterms:modified xsi:type="dcterms:W3CDTF">2024-06-18T12:25:14Z</dcterms:modified>
</cp:coreProperties>
</file>