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 tabRatio="907"/>
  </bookViews>
  <sheets>
    <sheet name="MachetaResults" sheetId="747" r:id="rId1"/>
    <sheet name="Avaliable ATC" sheetId="746" r:id="rId2"/>
  </sheets>
  <calcPr calcId="145621" refMode="R1C1"/>
</workbook>
</file>

<file path=xl/calcChain.xml><?xml version="1.0" encoding="utf-8"?>
<calcChain xmlns="http://schemas.openxmlformats.org/spreadsheetml/2006/main">
  <c r="K6" i="746" l="1"/>
  <c r="C56" i="747"/>
  <c r="C52" i="747"/>
  <c r="C47" i="747"/>
  <c r="C36" i="747"/>
  <c r="C25" i="747"/>
  <c r="C16" i="747"/>
  <c r="N7" i="746" l="1"/>
  <c r="N6" i="746"/>
  <c r="N5" i="746"/>
  <c r="D7" i="746"/>
  <c r="H7" i="746"/>
  <c r="K7" i="746" s="1"/>
  <c r="H10" i="746" l="1"/>
  <c r="N10" i="746" s="1"/>
  <c r="D10" i="746"/>
  <c r="H9" i="746"/>
  <c r="N9" i="746" s="1"/>
  <c r="D9" i="746"/>
  <c r="H8" i="746"/>
  <c r="N8" i="746" s="1"/>
  <c r="D8" i="746"/>
  <c r="H6" i="746"/>
  <c r="D6" i="746"/>
  <c r="H5" i="746"/>
  <c r="D5" i="746"/>
  <c r="N11" i="746" l="1"/>
  <c r="K5" i="746"/>
  <c r="K8" i="746"/>
  <c r="K9" i="746"/>
  <c r="K10" i="746"/>
</calcChain>
</file>

<file path=xl/sharedStrings.xml><?xml version="1.0" encoding="utf-8"?>
<sst xmlns="http://schemas.openxmlformats.org/spreadsheetml/2006/main" count="142" uniqueCount="84">
  <si>
    <t>Participant</t>
  </si>
  <si>
    <t>[MW]</t>
  </si>
  <si>
    <t>IMPORT</t>
  </si>
  <si>
    <t>[EUR/MWh]</t>
  </si>
  <si>
    <t>BULGARIA</t>
  </si>
  <si>
    <t>11XDANSKECOM---P</t>
  </si>
  <si>
    <t>11XELPETRAENERG0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</si>
  <si>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</si>
  <si>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</si>
  <si>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</si>
  <si>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</si>
  <si>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</si>
  <si>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</si>
  <si>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</si>
  <si>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</si>
  <si>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ATC</t>
  </si>
  <si>
    <t>EXPORT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</si>
  <si>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</si>
  <si>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</si>
  <si>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</si>
  <si>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</si>
  <si>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</si>
  <si>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</si>
  <si>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</si>
  <si>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</si>
  <si>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</si>
  <si>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Bulgaria -&gt; Romania (BG-RO)</t>
  </si>
  <si>
    <t>Serbia -&gt; Romania (RS-RO)</t>
  </si>
  <si>
    <t>Romania -&gt; Bulgaria (RO-BG)</t>
  </si>
  <si>
    <t>Romania -&gt; Serbia (RO-RS)</t>
  </si>
  <si>
    <t>Romania -&gt; Ukraine  (RO -UA)</t>
  </si>
  <si>
    <t>SERBIA</t>
  </si>
  <si>
    <t>15X-MVM--------B</t>
  </si>
  <si>
    <t>30XRO-CEZ-TRD--M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</si>
  <si>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</si>
  <si>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</si>
  <si>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</si>
  <si>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</si>
  <si>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</si>
  <si>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</si>
  <si>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</si>
  <si>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</si>
  <si>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</si>
  <si>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</si>
  <si>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</si>
  <si>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</si>
  <si>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27XALPIQ-ENERGYS</t>
  </si>
  <si>
    <t>28X-PETROL-LJ--C</t>
  </si>
  <si>
    <t>32X001100100373M</t>
  </si>
  <si>
    <t>32X-EVN-TSEE---K</t>
  </si>
  <si>
    <t>EVN TRADE</t>
  </si>
  <si>
    <t>30XRONEPTUN----Z</t>
  </si>
  <si>
    <t>13XVERBUND1234-P</t>
  </si>
  <si>
    <t>Total [Euro]</t>
  </si>
  <si>
    <t>EXPORT (RO-UA)</t>
  </si>
  <si>
    <t>IMPORT (BG-RO)</t>
  </si>
  <si>
    <t>EXPORT (RO-BG)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</si>
  <si>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</si>
  <si>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</si>
  <si>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</si>
  <si>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</si>
  <si>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</si>
  <si>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</si>
  <si>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ALPIQ ENERGY SE</t>
  </si>
  <si>
    <t>EDF Trading Limited</t>
  </si>
  <si>
    <t>ELPETRA ENERGY Ltd.</t>
  </si>
  <si>
    <t>NEPTUN SA</t>
  </si>
  <si>
    <t>Petrol Slovenska energetska druzba dd Ljubljana</t>
  </si>
  <si>
    <t>VERBUND Trading GmbH</t>
  </si>
  <si>
    <t>DANSKE COMMODITIES</t>
  </si>
  <si>
    <t>MVM PARTNER RZT</t>
  </si>
  <si>
    <t>STATKRAFT</t>
  </si>
  <si>
    <t>ENERGO-PRO TRADING</t>
  </si>
  <si>
    <t>CEZ TRADE</t>
  </si>
  <si>
    <t>01-31.01.2018</t>
  </si>
  <si>
    <t>ATC = 160</t>
  </si>
  <si>
    <t>ATC = 120</t>
  </si>
  <si>
    <t>ATC = 300</t>
  </si>
  <si>
    <t>ATC = 600</t>
  </si>
  <si>
    <t>ATC = 50</t>
  </si>
  <si>
    <t xml:space="preserve">NOTE: The deadline for transferring capacities for the month of JANUARY 2018 is: 25.12.2017,  12:00 (RO).
The transfers are to be operated by the participants in the DAMAS platform and the corresponding annex for the transfer is to be sent  by email to: contracte.alocare@transelectrica.ro </t>
  </si>
  <si>
    <t xml:space="preserve">CROSS BORDER CAPACITY ALLOCATION AUCTION RESULTS for the period of: 1 - 31.01.2018
</t>
  </si>
  <si>
    <t>A</t>
  </si>
  <si>
    <t>IANUARIE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</si>
</sst>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i/>
      <sz val="10"/>
      <color rgb="FFFF000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141">
    <xf numFmtId="0" fontId="0" fillId="0" borderId="0" xfId="0"/>
    <xf numFmtId="0" fontId="3" fillId="34" borderId="20" xfId="90" applyFont="1" applyFill="1" applyBorder="1" applyAlignment="1">
      <alignment horizontal="center" vertical="center" wrapText="1"/>
    </xf>
    <xf numFmtId="0" fontId="2" fillId="34" borderId="21" xfId="90" applyNumberFormat="1" applyFont="1" applyFill="1" applyBorder="1" applyAlignment="1">
      <alignment horizontal="center" vertical="center" wrapText="1"/>
    </xf>
    <xf numFmtId="0" fontId="3" fillId="34" borderId="2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17" fontId="3" fillId="25" borderId="24" xfId="0" applyNumberFormat="1" applyFont="1" applyFill="1" applyBorder="1" applyAlignment="1">
      <alignment horizontal="center" vertical="center" wrapText="1"/>
    </xf>
    <xf numFmtId="0" fontId="2" fillId="25" borderId="24" xfId="90" applyFont="1" applyFill="1" applyBorder="1" applyAlignment="1">
      <alignment horizontal="center" vertical="center" wrapText="1"/>
    </xf>
    <xf numFmtId="0" fontId="3" fillId="0" borderId="0" xfId="0" applyFont="1"/>
    <xf numFmtId="49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vertical="center"/>
    </xf>
    <xf numFmtId="0" fontId="2" fillId="0" borderId="0" xfId="0" applyFont="1" applyFill="1"/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4" fillId="0" borderId="0" xfId="0" applyFont="1" applyFill="1"/>
    <xf numFmtId="0" fontId="35" fillId="0" borderId="15" xfId="0" applyFont="1" applyFill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35" fillId="0" borderId="0" xfId="0" applyFont="1" applyFill="1"/>
    <xf numFmtId="0" fontId="1" fillId="0" borderId="0" xfId="0" applyFont="1" applyFill="1"/>
    <xf numFmtId="0" fontId="1" fillId="0" borderId="0" xfId="0" applyFont="1" applyFill="1" applyBorder="1"/>
    <xf numFmtId="1" fontId="36" fillId="0" borderId="38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/>
    <xf numFmtId="0" fontId="38" fillId="0" borderId="0" xfId="0" applyFont="1" applyFill="1"/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1" fontId="36" fillId="0" borderId="40" xfId="0" applyNumberFormat="1" applyFont="1" applyFill="1" applyBorder="1" applyAlignment="1">
      <alignment horizontal="center" vertical="center" wrapText="1"/>
    </xf>
    <xf numFmtId="0" fontId="37" fillId="0" borderId="0" xfId="0" applyFont="1" applyFill="1" applyBorder="1"/>
    <xf numFmtId="0" fontId="37" fillId="0" borderId="0" xfId="0" applyFont="1" applyFill="1"/>
    <xf numFmtId="0" fontId="1" fillId="38" borderId="28" xfId="0" applyFont="1" applyFill="1" applyBorder="1" applyAlignment="1">
      <alignment horizontal="center" vertical="center" wrapText="1"/>
    </xf>
    <xf numFmtId="49" fontId="1" fillId="38" borderId="24" xfId="0" applyNumberFormat="1" applyFont="1" applyFill="1" applyBorder="1" applyAlignment="1">
      <alignment horizontal="center" vertical="center" wrapText="1"/>
    </xf>
    <xf numFmtId="0" fontId="1" fillId="26" borderId="28" xfId="0" applyFont="1" applyFill="1" applyBorder="1" applyAlignment="1">
      <alignment horizontal="center" vertical="center" wrapText="1"/>
    </xf>
    <xf numFmtId="49" fontId="1" fillId="26" borderId="24" xfId="0" applyNumberFormat="1" applyFont="1" applyFill="1" applyBorder="1" applyAlignment="1">
      <alignment horizontal="center" vertical="center" wrapText="1"/>
    </xf>
    <xf numFmtId="1" fontId="36" fillId="0" borderId="43" xfId="0" applyNumberFormat="1" applyFont="1" applyFill="1" applyBorder="1" applyAlignment="1">
      <alignment horizontal="center" vertical="center" wrapText="1"/>
    </xf>
    <xf numFmtId="49" fontId="1" fillId="27" borderId="10" xfId="0" applyNumberFormat="1" applyFont="1" applyFill="1" applyBorder="1" applyAlignment="1">
      <alignment horizontal="center" vertical="center" wrapText="1"/>
    </xf>
    <xf numFmtId="1" fontId="39" fillId="28" borderId="13" xfId="0" applyNumberFormat="1" applyFont="1" applyFill="1" applyBorder="1" applyAlignment="1">
      <alignment horizontal="center" vertical="center" wrapText="1"/>
    </xf>
    <xf numFmtId="0" fontId="40" fillId="28" borderId="0" xfId="0" applyFont="1" applyFill="1"/>
    <xf numFmtId="0" fontId="2" fillId="0" borderId="12" xfId="0" applyFont="1" applyFill="1" applyBorder="1"/>
    <xf numFmtId="0" fontId="32" fillId="31" borderId="21" xfId="90" applyFont="1" applyFill="1" applyBorder="1" applyAlignment="1">
      <alignment horizontal="center" vertical="center" wrapText="1"/>
    </xf>
    <xf numFmtId="0" fontId="32" fillId="31" borderId="23" xfId="90" applyFont="1" applyFill="1" applyBorder="1" applyAlignment="1">
      <alignment horizontal="center" vertical="center" wrapText="1"/>
    </xf>
    <xf numFmtId="0" fontId="32" fillId="34" borderId="23" xfId="90" applyFont="1" applyFill="1" applyBorder="1" applyAlignment="1">
      <alignment horizontal="center" vertical="center" wrapText="1"/>
    </xf>
    <xf numFmtId="0" fontId="2" fillId="34" borderId="21" xfId="90" applyFont="1" applyFill="1" applyBorder="1" applyAlignment="1">
      <alignment horizontal="center" vertical="center" wrapText="1"/>
    </xf>
    <xf numFmtId="0" fontId="32" fillId="0" borderId="0" xfId="0" applyFont="1"/>
    <xf numFmtId="0" fontId="29" fillId="37" borderId="43" xfId="0" applyFont="1" applyFill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17" fontId="3" fillId="25" borderId="21" xfId="0" applyNumberFormat="1" applyFont="1" applyFill="1" applyBorder="1" applyAlignment="1">
      <alignment horizontal="center" vertical="center" wrapText="1"/>
    </xf>
    <xf numFmtId="0" fontId="2" fillId="25" borderId="21" xfId="90" applyFont="1" applyFill="1" applyBorder="1" applyAlignment="1">
      <alignment horizontal="center" vertical="center" wrapText="1"/>
    </xf>
    <xf numFmtId="0" fontId="29" fillId="36" borderId="21" xfId="0" applyFont="1" applyFill="1" applyBorder="1" applyAlignment="1">
      <alignment horizontal="center" vertical="center"/>
    </xf>
    <xf numFmtId="0" fontId="29" fillId="35" borderId="21" xfId="0" applyFont="1" applyFill="1" applyBorder="1" applyAlignment="1">
      <alignment horizontal="center" vertical="center"/>
    </xf>
    <xf numFmtId="0" fontId="29" fillId="37" borderId="44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25" borderId="28" xfId="90" applyFont="1" applyFill="1" applyBorder="1" applyAlignment="1">
      <alignment horizontal="center" vertical="center"/>
    </xf>
    <xf numFmtId="0" fontId="3" fillId="34" borderId="4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2" fillId="25" borderId="24" xfId="90" applyNumberFormat="1" applyFont="1" applyFill="1" applyBorder="1" applyAlignment="1">
      <alignment horizontal="center" vertical="center" wrapText="1"/>
    </xf>
    <xf numFmtId="0" fontId="32" fillId="25" borderId="25" xfId="90" applyFont="1" applyFill="1" applyBorder="1" applyAlignment="1">
      <alignment horizontal="center" vertical="center" wrapText="1"/>
    </xf>
    <xf numFmtId="0" fontId="29" fillId="36" borderId="24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34" borderId="27" xfId="90" applyFont="1" applyFill="1" applyBorder="1" applyAlignment="1">
      <alignment horizontal="center" vertical="center"/>
    </xf>
    <xf numFmtId="0" fontId="2" fillId="34" borderId="38" xfId="90" applyFont="1" applyFill="1" applyBorder="1" applyAlignment="1">
      <alignment horizontal="center" vertical="center" wrapText="1"/>
    </xf>
    <xf numFmtId="0" fontId="32" fillId="34" borderId="18" xfId="90" applyFont="1" applyFill="1" applyBorder="1" applyAlignment="1">
      <alignment horizontal="center" vertical="center" wrapText="1"/>
    </xf>
    <xf numFmtId="0" fontId="29" fillId="36" borderId="38" xfId="0" applyFont="1" applyFill="1" applyBorder="1" applyAlignment="1">
      <alignment horizontal="center" vertical="center"/>
    </xf>
    <xf numFmtId="0" fontId="29" fillId="35" borderId="38" xfId="0" applyFont="1" applyFill="1" applyBorder="1" applyAlignment="1">
      <alignment horizontal="center" vertical="center"/>
    </xf>
    <xf numFmtId="0" fontId="32" fillId="31" borderId="24" xfId="90" applyFont="1" applyFill="1" applyBorder="1" applyAlignment="1">
      <alignment horizontal="center" vertical="center" wrapText="1"/>
    </xf>
    <xf numFmtId="17" fontId="3" fillId="25" borderId="40" xfId="0" applyNumberFormat="1" applyFont="1" applyFill="1" applyBorder="1" applyAlignment="1">
      <alignment horizontal="center" vertical="center" wrapText="1"/>
    </xf>
    <xf numFmtId="0" fontId="2" fillId="25" borderId="40" xfId="90" applyFont="1" applyFill="1" applyBorder="1" applyAlignment="1">
      <alignment horizontal="center" vertical="center" wrapText="1"/>
    </xf>
    <xf numFmtId="0" fontId="2" fillId="25" borderId="40" xfId="90" applyNumberFormat="1" applyFont="1" applyFill="1" applyBorder="1" applyAlignment="1">
      <alignment horizontal="center" vertical="center" wrapText="1"/>
    </xf>
    <xf numFmtId="0" fontId="32" fillId="25" borderId="32" xfId="90" applyFont="1" applyFill="1" applyBorder="1" applyAlignment="1">
      <alignment horizontal="center" vertical="center" wrapText="1"/>
    </xf>
    <xf numFmtId="0" fontId="29" fillId="36" borderId="40" xfId="0" applyFont="1" applyFill="1" applyBorder="1" applyAlignment="1">
      <alignment horizontal="center" vertical="center"/>
    </xf>
    <xf numFmtId="0" fontId="32" fillId="32" borderId="23" xfId="90" applyFont="1" applyFill="1" applyBorder="1" applyAlignment="1">
      <alignment horizontal="center" vertical="center" wrapText="1"/>
    </xf>
    <xf numFmtId="0" fontId="1" fillId="35" borderId="46" xfId="86" applyFont="1" applyFill="1" applyBorder="1" applyAlignment="1">
      <alignment horizontal="center" vertical="center" wrapText="1"/>
    </xf>
    <xf numFmtId="0" fontId="1" fillId="36" borderId="44" xfId="86" applyFont="1" applyFill="1" applyBorder="1" applyAlignment="1">
      <alignment horizontal="center" vertical="center" wrapText="1"/>
    </xf>
    <xf numFmtId="0" fontId="1" fillId="37" borderId="44" xfId="86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wrapText="1"/>
    </xf>
    <xf numFmtId="4" fontId="1" fillId="0" borderId="22" xfId="0" applyNumberFormat="1" applyFont="1" applyFill="1" applyBorder="1" applyAlignment="1">
      <alignment horizontal="center" wrapText="1"/>
    </xf>
    <xf numFmtId="0" fontId="1" fillId="27" borderId="10" xfId="0" applyFont="1" applyFill="1" applyBorder="1" applyAlignment="1">
      <alignment horizontal="center" vertical="center" wrapText="1"/>
    </xf>
    <xf numFmtId="4" fontId="1" fillId="0" borderId="18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4" fontId="1" fillId="0" borderId="32" xfId="0" applyNumberFormat="1" applyFont="1" applyFill="1" applyBorder="1" applyAlignment="1">
      <alignment horizontal="center" wrapText="1"/>
    </xf>
    <xf numFmtId="4" fontId="21" fillId="28" borderId="13" xfId="0" applyNumberFormat="1" applyFont="1" applyFill="1" applyBorder="1" applyAlignment="1">
      <alignment horizontal="center" vertical="center" wrapText="1"/>
    </xf>
    <xf numFmtId="0" fontId="1" fillId="30" borderId="27" xfId="0" applyFont="1" applyFill="1" applyBorder="1" applyAlignment="1">
      <alignment horizontal="center" vertical="center" wrapText="1"/>
    </xf>
    <xf numFmtId="49" fontId="1" fillId="30" borderId="38" xfId="0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wrapText="1"/>
    </xf>
    <xf numFmtId="49" fontId="1" fillId="24" borderId="10" xfId="0" applyNumberFormat="1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49" fontId="41" fillId="0" borderId="0" xfId="0" applyNumberFormat="1" applyFont="1" applyFill="1" applyBorder="1" applyAlignment="1">
      <alignment horizontal="center" vertical="center"/>
    </xf>
    <xf numFmtId="1" fontId="41" fillId="0" borderId="0" xfId="0" applyNumberFormat="1" applyFont="1" applyFill="1" applyBorder="1" applyAlignment="1">
      <alignment horizontal="center" vertical="center"/>
    </xf>
    <xf numFmtId="0" fontId="1" fillId="30" borderId="35" xfId="0" applyFont="1" applyFill="1" applyBorder="1" applyAlignment="1">
      <alignment horizontal="center" vertical="center" wrapText="1"/>
    </xf>
    <xf numFmtId="0" fontId="1" fillId="30" borderId="11" xfId="0" applyFont="1" applyFill="1" applyBorder="1" applyAlignment="1">
      <alignment horizontal="center" vertical="center" wrapText="1"/>
    </xf>
    <xf numFmtId="0" fontId="1" fillId="30" borderId="36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wrapText="1"/>
    </xf>
    <xf numFmtId="0" fontId="1" fillId="28" borderId="10" xfId="0" applyFont="1" applyFill="1" applyBorder="1" applyAlignment="1">
      <alignment horizontal="center" vertical="center" wrapText="1"/>
    </xf>
    <xf numFmtId="49" fontId="36" fillId="0" borderId="27" xfId="0" applyNumberFormat="1" applyFont="1" applyFill="1" applyBorder="1" applyAlignment="1">
      <alignment horizontal="center" vertical="center" wrapText="1"/>
    </xf>
    <xf numFmtId="49" fontId="36" fillId="0" borderId="38" xfId="0" applyNumberFormat="1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0" fontId="1" fillId="30" borderId="38" xfId="0" applyFont="1" applyFill="1" applyBorder="1" applyAlignment="1">
      <alignment horizontal="center" vertical="center" wrapText="1"/>
    </xf>
    <xf numFmtId="0" fontId="1" fillId="30" borderId="1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49" fontId="36" fillId="0" borderId="42" xfId="0" applyNumberFormat="1" applyFont="1" applyFill="1" applyBorder="1" applyAlignment="1">
      <alignment horizontal="center" vertical="center" wrapText="1"/>
    </xf>
    <xf numFmtId="49" fontId="36" fillId="0" borderId="41" xfId="0" applyNumberFormat="1" applyFont="1" applyFill="1" applyBorder="1" applyAlignment="1">
      <alignment horizontal="center" vertical="center" wrapText="1"/>
    </xf>
    <xf numFmtId="0" fontId="1" fillId="38" borderId="31" xfId="0" applyFont="1" applyFill="1" applyBorder="1" applyAlignment="1">
      <alignment horizontal="center" vertical="center" wrapText="1"/>
    </xf>
    <xf numFmtId="0" fontId="1" fillId="38" borderId="37" xfId="0" applyFont="1" applyFill="1" applyBorder="1" applyAlignment="1">
      <alignment horizontal="center" vertical="center" wrapText="1"/>
    </xf>
    <xf numFmtId="49" fontId="36" fillId="0" borderId="39" xfId="0" applyNumberFormat="1" applyFont="1" applyFill="1" applyBorder="1" applyAlignment="1">
      <alignment horizontal="center" vertical="center" wrapText="1"/>
    </xf>
    <xf numFmtId="49" fontId="36" fillId="0" borderId="40" xfId="0" applyNumberFormat="1" applyFont="1" applyFill="1" applyBorder="1" applyAlignment="1">
      <alignment horizontal="center" vertical="center" wrapText="1"/>
    </xf>
    <xf numFmtId="0" fontId="1" fillId="26" borderId="31" xfId="0" applyFont="1" applyFill="1" applyBorder="1" applyAlignment="1">
      <alignment horizontal="center" vertical="center" wrapText="1"/>
    </xf>
    <xf numFmtId="0" fontId="1" fillId="26" borderId="37" xfId="0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49" fontId="39" fillId="28" borderId="30" xfId="0" applyNumberFormat="1" applyFont="1" applyFill="1" applyBorder="1" applyAlignment="1">
      <alignment horizontal="center" vertical="center" wrapText="1"/>
    </xf>
    <xf numFmtId="49" fontId="39" fillId="28" borderId="33" xfId="0" applyNumberFormat="1" applyFont="1" applyFill="1" applyBorder="1" applyAlignment="1">
      <alignment horizontal="center" vertical="center" wrapText="1"/>
    </xf>
    <xf numFmtId="0" fontId="1" fillId="29" borderId="0" xfId="0" applyNumberFormat="1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31" fillId="39" borderId="29" xfId="0" applyFont="1" applyFill="1" applyBorder="1" applyAlignment="1">
      <alignment horizontal="center" vertical="center" wrapText="1"/>
    </xf>
    <xf numFmtId="0" fontId="31" fillId="39" borderId="34" xfId="0" applyFont="1" applyFill="1" applyBorder="1" applyAlignment="1">
      <alignment horizontal="center" vertical="center" wrapText="1"/>
    </xf>
    <xf numFmtId="14" fontId="31" fillId="39" borderId="29" xfId="0" applyNumberFormat="1" applyFont="1" applyFill="1" applyBorder="1" applyAlignment="1">
      <alignment horizontal="center" vertical="center"/>
    </xf>
    <xf numFmtId="0" fontId="31" fillId="39" borderId="45" xfId="0" applyFont="1" applyFill="1" applyBorder="1" applyAlignment="1">
      <alignment horizontal="center" vertical="center"/>
    </xf>
    <xf numFmtId="0" fontId="31" fillId="39" borderId="34" xfId="0" applyFont="1" applyFill="1" applyBorder="1" applyAlignment="1">
      <alignment horizontal="center" vertical="center"/>
    </xf>
    <xf numFmtId="0" fontId="42" fillId="39" borderId="10" xfId="0" applyFont="1" applyFill="1" applyBorder="1" applyAlignment="1">
      <alignment horizontal="center" vertical="center"/>
    </xf>
    <xf numFmtId="0" fontId="30" fillId="0" borderId="43" xfId="90" applyFont="1" applyBorder="1" applyAlignment="1">
      <alignment horizontal="center" vertical="center"/>
    </xf>
    <xf numFmtId="0" fontId="30" fillId="0" borderId="0" xfId="90" applyFont="1" applyBorder="1" applyAlignment="1">
      <alignment horizontal="center" vertical="center"/>
    </xf>
    <xf numFmtId="0" fontId="1" fillId="31" borderId="20" xfId="90" applyFont="1" applyFill="1" applyBorder="1" applyAlignment="1">
      <alignment horizontal="center" vertical="center" wrapText="1"/>
    </xf>
    <xf numFmtId="0" fontId="1" fillId="31" borderId="21" xfId="90" applyFont="1" applyFill="1" applyBorder="1" applyAlignment="1">
      <alignment horizontal="center" vertical="center" wrapText="1"/>
    </xf>
    <xf numFmtId="0" fontId="3" fillId="30" borderId="47" xfId="90" applyFont="1" applyFill="1" applyBorder="1" applyAlignment="1">
      <alignment horizontal="center" vertical="center" textRotation="90" wrapText="1"/>
    </xf>
    <xf numFmtId="0" fontId="3" fillId="30" borderId="48" xfId="90" applyFont="1" applyFill="1" applyBorder="1" applyAlignment="1">
      <alignment horizontal="center" vertical="center" textRotation="90" wrapText="1"/>
    </xf>
    <xf numFmtId="0" fontId="3" fillId="33" borderId="47" xfId="90" applyFont="1" applyFill="1" applyBorder="1" applyAlignment="1">
      <alignment horizontal="center" vertical="center" textRotation="90" wrapText="1"/>
    </xf>
    <xf numFmtId="0" fontId="3" fillId="33" borderId="48" xfId="90" applyFont="1" applyFill="1" applyBorder="1" applyAlignment="1">
      <alignment horizontal="center" vertical="center" textRotation="90" wrapText="1"/>
    </xf>
    <xf numFmtId="0" fontId="3" fillId="33" borderId="49" xfId="90" applyFont="1" applyFill="1" applyBorder="1" applyAlignment="1">
      <alignment horizontal="center" vertical="center" textRotation="90" wrapText="1"/>
    </xf>
    <xf numFmtId="49" fontId="28" fillId="0" borderId="50" xfId="90" quotePrefix="1" applyNumberFormat="1" applyFont="1" applyBorder="1" applyAlignment="1">
      <alignment vertical="center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/>
  <dimension ref="A1:DE278"/>
  <sheetViews>
    <sheetView tabSelected="1" zoomScaleNormal="100" workbookViewId="0">
      <selection activeCell="C34" sqref="C34"/>
    </sheetView>
  </sheetViews>
  <sheetFormatPr defaultRowHeight="12.75" x14ac:dyDescent="0.2"/>
  <cols>
    <col min="1" max="1" width="26.140625" style="25" customWidth="1"/>
    <col min="2" max="2" width="26.28515625" style="25" customWidth="1"/>
    <col min="3" max="3" width="26.140625" style="25" customWidth="1"/>
    <col min="4" max="4" width="26.140625" style="39" customWidth="1"/>
    <col min="5" max="16384" width="9.140625" style="11"/>
  </cols>
  <sheetData>
    <row r="1" spans="1:4" s="9" customFormat="1" ht="18.75" customHeight="1" x14ac:dyDescent="0.2">
      <c r="A1" s="95"/>
      <c r="B1" s="95"/>
      <c r="C1" s="95"/>
      <c r="D1" s="95"/>
    </row>
    <row r="2" spans="1:4" s="10" customFormat="1" ht="18.75" customHeight="1" x14ac:dyDescent="0.2">
      <c r="A2" s="96"/>
      <c r="B2" s="96"/>
      <c r="C2" s="96"/>
      <c r="D2" s="96"/>
    </row>
    <row r="3" spans="1:4" ht="48" customHeight="1" x14ac:dyDescent="0.2">
      <c r="A3" s="97" t="s">
        <v>81</v>
      </c>
      <c r="B3" s="98"/>
      <c r="C3" s="98"/>
      <c r="D3" s="99"/>
    </row>
    <row r="4" spans="1:4" s="14" customFormat="1" ht="20.25" customHeight="1" thickBot="1" x14ac:dyDescent="0.25">
      <c r="A4" s="100" t="s">
        <v>0</v>
      </c>
      <c r="B4" s="101"/>
      <c r="C4" s="12" t="s">
        <v>18</v>
      </c>
      <c r="D4" s="13" t="s">
        <v>19</v>
      </c>
    </row>
    <row r="5" spans="1:4" s="19" customFormat="1" ht="21" customHeight="1" thickTop="1" x14ac:dyDescent="0.2">
      <c r="A5" s="15" t="s">
        <v>20</v>
      </c>
      <c r="B5" s="16" t="s">
        <v>21</v>
      </c>
      <c r="C5" s="17" t="s">
        <v>1</v>
      </c>
      <c r="D5" s="18" t="s">
        <v>3</v>
      </c>
    </row>
    <row r="6" spans="1:4" s="20" customFormat="1" ht="20.25" customHeight="1" x14ac:dyDescent="0.2">
      <c r="A6" s="90" t="s">
        <v>4</v>
      </c>
      <c r="B6" s="91" t="s">
        <v>55</v>
      </c>
      <c r="C6" s="102" t="s">
        <v>75</v>
      </c>
      <c r="D6" s="102"/>
    </row>
    <row r="7" spans="1:4" s="21" customFormat="1" ht="15" customHeight="1" x14ac:dyDescent="0.2">
      <c r="A7" s="83" t="s">
        <v>5</v>
      </c>
      <c r="B7" s="83" t="s">
        <v>69</v>
      </c>
      <c r="C7" s="83">
        <v>19</v>
      </c>
      <c r="D7" s="94"/>
    </row>
    <row r="8" spans="1:4" s="21" customFormat="1" ht="15" customHeight="1" x14ac:dyDescent="0.2">
      <c r="A8" s="83" t="s">
        <v>39</v>
      </c>
      <c r="B8" s="83" t="s">
        <v>64</v>
      </c>
      <c r="C8" s="83">
        <v>15</v>
      </c>
      <c r="D8" s="94"/>
    </row>
    <row r="9" spans="1:4" s="21" customFormat="1" ht="15" customHeight="1" x14ac:dyDescent="0.2">
      <c r="A9" s="83" t="s">
        <v>43</v>
      </c>
      <c r="B9" s="83" t="s">
        <v>44</v>
      </c>
      <c r="C9" s="83">
        <v>50</v>
      </c>
      <c r="D9" s="94"/>
    </row>
    <row r="10" spans="1:4" s="21" customFormat="1" ht="15" customHeight="1" x14ac:dyDescent="0.2">
      <c r="A10" s="83" t="s">
        <v>10</v>
      </c>
      <c r="B10" s="83" t="s">
        <v>9</v>
      </c>
      <c r="C10" s="83">
        <v>30</v>
      </c>
      <c r="D10" s="94"/>
    </row>
    <row r="11" spans="1:4" s="21" customFormat="1" ht="15" customHeight="1" x14ac:dyDescent="0.2">
      <c r="A11" s="83" t="s">
        <v>17</v>
      </c>
      <c r="B11" s="83" t="s">
        <v>71</v>
      </c>
      <c r="C11" s="83">
        <v>6</v>
      </c>
      <c r="D11" s="94"/>
    </row>
    <row r="12" spans="1:4" s="21" customFormat="1" ht="15" customHeight="1" x14ac:dyDescent="0.2">
      <c r="A12" s="83" t="s">
        <v>49</v>
      </c>
      <c r="B12" s="83" t="s">
        <v>50</v>
      </c>
      <c r="C12" s="83">
        <v>5</v>
      </c>
      <c r="D12" s="94"/>
    </row>
    <row r="13" spans="1:4" s="21" customFormat="1" ht="15" customHeight="1" x14ac:dyDescent="0.2">
      <c r="A13" s="83" t="s">
        <v>41</v>
      </c>
      <c r="B13" s="83" t="s">
        <v>42</v>
      </c>
      <c r="C13" s="83">
        <v>15</v>
      </c>
      <c r="D13" s="94"/>
    </row>
    <row r="14" spans="1:4" s="21" customFormat="1" ht="15" customHeight="1" x14ac:dyDescent="0.2">
      <c r="A14" s="83" t="s">
        <v>48</v>
      </c>
      <c r="B14" s="83" t="s">
        <v>72</v>
      </c>
      <c r="C14" s="83">
        <v>10</v>
      </c>
      <c r="D14" s="94"/>
    </row>
    <row r="15" spans="1:4" s="21" customFormat="1" ht="26.25" customHeight="1" x14ac:dyDescent="0.2">
      <c r="A15" s="83" t="s">
        <v>47</v>
      </c>
      <c r="B15" s="83" t="s">
        <v>67</v>
      </c>
      <c r="C15" s="83">
        <v>10</v>
      </c>
      <c r="D15" s="94"/>
    </row>
    <row r="16" spans="1:4" s="23" customFormat="1" ht="22.5" customHeight="1" x14ac:dyDescent="0.2">
      <c r="A16" s="104" t="s">
        <v>40</v>
      </c>
      <c r="B16" s="105"/>
      <c r="C16" s="22">
        <f>SUM(C7:C15)</f>
        <v>160</v>
      </c>
      <c r="D16" s="82">
        <v>1.83</v>
      </c>
    </row>
    <row r="17" spans="1:109" s="21" customFormat="1" ht="19.5" customHeight="1" x14ac:dyDescent="0.2">
      <c r="A17" s="92" t="s">
        <v>4</v>
      </c>
      <c r="B17" s="93" t="s">
        <v>56</v>
      </c>
      <c r="C17" s="106" t="s">
        <v>76</v>
      </c>
      <c r="D17" s="106"/>
    </row>
    <row r="18" spans="1:109" s="21" customFormat="1" ht="15" customHeight="1" x14ac:dyDescent="0.2">
      <c r="A18" s="88" t="s">
        <v>6</v>
      </c>
      <c r="B18" s="88" t="s">
        <v>65</v>
      </c>
      <c r="C18" s="88">
        <v>45</v>
      </c>
      <c r="D18" s="103"/>
    </row>
    <row r="19" spans="1:109" s="21" customFormat="1" ht="15" customHeight="1" x14ac:dyDescent="0.2">
      <c r="A19" s="88" t="s">
        <v>43</v>
      </c>
      <c r="B19" s="88" t="s">
        <v>44</v>
      </c>
      <c r="C19" s="88">
        <v>10</v>
      </c>
      <c r="D19" s="103"/>
    </row>
    <row r="20" spans="1:109" s="21" customFormat="1" ht="15" customHeight="1" x14ac:dyDescent="0.2">
      <c r="A20" s="88" t="s">
        <v>7</v>
      </c>
      <c r="B20" s="88" t="s">
        <v>8</v>
      </c>
      <c r="C20" s="88">
        <v>32</v>
      </c>
      <c r="D20" s="103"/>
    </row>
    <row r="21" spans="1:109" s="21" customFormat="1" ht="15" customHeight="1" x14ac:dyDescent="0.2">
      <c r="A21" s="88" t="s">
        <v>17</v>
      </c>
      <c r="B21" s="88" t="s">
        <v>71</v>
      </c>
      <c r="C21" s="88">
        <v>8</v>
      </c>
      <c r="D21" s="103"/>
    </row>
    <row r="22" spans="1:109" s="21" customFormat="1" ht="15" customHeight="1" x14ac:dyDescent="0.2">
      <c r="A22" s="88" t="s">
        <v>49</v>
      </c>
      <c r="B22" s="88" t="s">
        <v>50</v>
      </c>
      <c r="C22" s="88">
        <v>5</v>
      </c>
      <c r="D22" s="103"/>
    </row>
    <row r="23" spans="1:109" s="21" customFormat="1" ht="15" customHeight="1" x14ac:dyDescent="0.2">
      <c r="A23" s="88" t="s">
        <v>48</v>
      </c>
      <c r="B23" s="88" t="s">
        <v>72</v>
      </c>
      <c r="C23" s="88">
        <v>10</v>
      </c>
      <c r="D23" s="103"/>
    </row>
    <row r="24" spans="1:109" s="21" customFormat="1" ht="25.5" customHeight="1" x14ac:dyDescent="0.2">
      <c r="A24" s="88" t="s">
        <v>47</v>
      </c>
      <c r="B24" s="88" t="s">
        <v>67</v>
      </c>
      <c r="C24" s="88">
        <v>10</v>
      </c>
      <c r="D24" s="103"/>
    </row>
    <row r="25" spans="1:109" s="24" customFormat="1" ht="22.5" customHeight="1" x14ac:dyDescent="0.2">
      <c r="A25" s="107" t="s">
        <v>40</v>
      </c>
      <c r="B25" s="107"/>
      <c r="C25" s="89">
        <f>SUM(C18:C24)</f>
        <v>120</v>
      </c>
      <c r="D25" s="79">
        <v>0.69</v>
      </c>
    </row>
    <row r="26" spans="1:109" ht="19.5" customHeight="1" x14ac:dyDescent="0.2">
      <c r="A26" s="86" t="s">
        <v>31</v>
      </c>
      <c r="B26" s="87" t="s">
        <v>34</v>
      </c>
      <c r="C26" s="108" t="s">
        <v>78</v>
      </c>
      <c r="D26" s="109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</row>
    <row r="27" spans="1:109" s="27" customFormat="1" ht="15" customHeight="1" x14ac:dyDescent="0.2">
      <c r="A27" s="88" t="s">
        <v>5</v>
      </c>
      <c r="B27" s="88" t="s">
        <v>69</v>
      </c>
      <c r="C27" s="88">
        <v>100</v>
      </c>
      <c r="D27" s="110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</row>
    <row r="28" spans="1:109" s="27" customFormat="1" ht="15" customHeight="1" x14ac:dyDescent="0.2">
      <c r="A28" s="88" t="s">
        <v>43</v>
      </c>
      <c r="B28" s="88" t="s">
        <v>44</v>
      </c>
      <c r="C28" s="88">
        <v>25</v>
      </c>
      <c r="D28" s="110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</row>
    <row r="29" spans="1:109" s="27" customFormat="1" ht="15" customHeight="1" x14ac:dyDescent="0.2">
      <c r="A29" s="88" t="s">
        <v>7</v>
      </c>
      <c r="B29" s="88" t="s">
        <v>8</v>
      </c>
      <c r="C29" s="88">
        <v>75</v>
      </c>
      <c r="D29" s="110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</row>
    <row r="30" spans="1:109" s="27" customFormat="1" ht="15" customHeight="1" x14ac:dyDescent="0.2">
      <c r="A30" s="88" t="s">
        <v>10</v>
      </c>
      <c r="B30" s="88" t="s">
        <v>9</v>
      </c>
      <c r="C30" s="88">
        <v>30</v>
      </c>
      <c r="D30" s="110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</row>
    <row r="31" spans="1:109" s="27" customFormat="1" ht="15" customHeight="1" x14ac:dyDescent="0.2">
      <c r="A31" s="88" t="s">
        <v>33</v>
      </c>
      <c r="B31" s="88" t="s">
        <v>73</v>
      </c>
      <c r="C31" s="88">
        <v>10</v>
      </c>
      <c r="D31" s="110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</row>
    <row r="32" spans="1:109" s="27" customFormat="1" ht="15" customHeight="1" x14ac:dyDescent="0.2">
      <c r="A32" s="88" t="s">
        <v>17</v>
      </c>
      <c r="B32" s="88" t="s">
        <v>71</v>
      </c>
      <c r="C32" s="88">
        <v>25</v>
      </c>
      <c r="D32" s="110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</row>
    <row r="33" spans="1:109" s="27" customFormat="1" ht="15" customHeight="1" x14ac:dyDescent="0.2">
      <c r="A33" s="88" t="s">
        <v>32</v>
      </c>
      <c r="B33" s="88" t="s">
        <v>70</v>
      </c>
      <c r="C33" s="88">
        <v>25</v>
      </c>
      <c r="D33" s="110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</row>
    <row r="34" spans="1:109" s="27" customFormat="1" ht="15" customHeight="1" x14ac:dyDescent="0.2">
      <c r="A34" s="88" t="s">
        <v>41</v>
      </c>
      <c r="B34" s="88" t="s">
        <v>42</v>
      </c>
      <c r="C34" s="88">
        <v>100</v>
      </c>
      <c r="D34" s="110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</row>
    <row r="35" spans="1:109" s="27" customFormat="1" ht="25.5" customHeight="1" x14ac:dyDescent="0.2">
      <c r="A35" s="88" t="s">
        <v>47</v>
      </c>
      <c r="B35" s="88" t="s">
        <v>67</v>
      </c>
      <c r="C35" s="88">
        <v>25</v>
      </c>
      <c r="D35" s="110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</row>
    <row r="36" spans="1:109" s="30" customFormat="1" ht="22.5" customHeight="1" thickBot="1" x14ac:dyDescent="0.25">
      <c r="A36" s="111" t="s">
        <v>40</v>
      </c>
      <c r="B36" s="112"/>
      <c r="C36" s="28">
        <f>SUM(C27:C35)</f>
        <v>415</v>
      </c>
      <c r="D36" s="82">
        <v>0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</row>
    <row r="37" spans="1:109" s="20" customFormat="1" ht="20.25" customHeight="1" x14ac:dyDescent="0.2">
      <c r="A37" s="31" t="s">
        <v>31</v>
      </c>
      <c r="B37" s="32" t="s">
        <v>35</v>
      </c>
      <c r="C37" s="113" t="s">
        <v>77</v>
      </c>
      <c r="D37" s="114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</row>
    <row r="38" spans="1:109" s="27" customFormat="1" ht="15.75" customHeight="1" x14ac:dyDescent="0.2">
      <c r="A38" s="88" t="s">
        <v>5</v>
      </c>
      <c r="B38" s="88" t="s">
        <v>69</v>
      </c>
      <c r="C38" s="88">
        <v>29</v>
      </c>
      <c r="D38" s="94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</row>
    <row r="39" spans="1:109" s="27" customFormat="1" ht="15.75" customHeight="1" x14ac:dyDescent="0.2">
      <c r="A39" s="88" t="s">
        <v>7</v>
      </c>
      <c r="B39" s="88" t="s">
        <v>8</v>
      </c>
      <c r="C39" s="88">
        <v>100</v>
      </c>
      <c r="D39" s="94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</row>
    <row r="40" spans="1:109" s="27" customFormat="1" ht="15.75" customHeight="1" x14ac:dyDescent="0.2">
      <c r="A40" s="88" t="s">
        <v>10</v>
      </c>
      <c r="B40" s="88" t="s">
        <v>9</v>
      </c>
      <c r="C40" s="88">
        <v>50</v>
      </c>
      <c r="D40" s="94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</row>
    <row r="41" spans="1:109" s="27" customFormat="1" ht="15.75" customHeight="1" x14ac:dyDescent="0.2">
      <c r="A41" s="88" t="s">
        <v>17</v>
      </c>
      <c r="B41" s="88" t="s">
        <v>71</v>
      </c>
      <c r="C41" s="88">
        <v>15</v>
      </c>
      <c r="D41" s="94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</row>
    <row r="42" spans="1:109" s="27" customFormat="1" ht="15.75" customHeight="1" x14ac:dyDescent="0.2">
      <c r="A42" s="88" t="s">
        <v>52</v>
      </c>
      <c r="B42" s="88" t="s">
        <v>68</v>
      </c>
      <c r="C42" s="88">
        <v>5</v>
      </c>
      <c r="D42" s="94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</row>
    <row r="43" spans="1:109" s="27" customFormat="1" ht="15.75" customHeight="1" x14ac:dyDescent="0.2">
      <c r="A43" s="88" t="s">
        <v>46</v>
      </c>
      <c r="B43" s="88" t="s">
        <v>63</v>
      </c>
      <c r="C43" s="88">
        <v>30</v>
      </c>
      <c r="D43" s="94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</row>
    <row r="44" spans="1:109" s="27" customFormat="1" ht="15.75" customHeight="1" x14ac:dyDescent="0.2">
      <c r="A44" s="88" t="s">
        <v>41</v>
      </c>
      <c r="B44" s="88" t="s">
        <v>42</v>
      </c>
      <c r="C44" s="88">
        <v>41</v>
      </c>
      <c r="D44" s="94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</row>
    <row r="45" spans="1:109" s="27" customFormat="1" ht="15.75" customHeight="1" x14ac:dyDescent="0.2">
      <c r="A45" s="88" t="s">
        <v>48</v>
      </c>
      <c r="B45" s="88" t="s">
        <v>72</v>
      </c>
      <c r="C45" s="88">
        <v>10</v>
      </c>
      <c r="D45" s="94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</row>
    <row r="46" spans="1:109" s="27" customFormat="1" ht="25.5" customHeight="1" x14ac:dyDescent="0.2">
      <c r="A46" s="88" t="s">
        <v>47</v>
      </c>
      <c r="B46" s="88" t="s">
        <v>67</v>
      </c>
      <c r="C46" s="88">
        <v>20</v>
      </c>
      <c r="D46" s="94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</row>
    <row r="47" spans="1:109" s="24" customFormat="1" ht="22.5" customHeight="1" thickBot="1" x14ac:dyDescent="0.25">
      <c r="A47" s="115" t="s">
        <v>40</v>
      </c>
      <c r="B47" s="116"/>
      <c r="C47" s="28">
        <f>SUM(C38:C46)</f>
        <v>300</v>
      </c>
      <c r="D47" s="84">
        <v>2.0299999999999998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</row>
    <row r="48" spans="1:109" s="20" customFormat="1" ht="20.25" customHeight="1" x14ac:dyDescent="0.2">
      <c r="A48" s="33" t="s">
        <v>36</v>
      </c>
      <c r="B48" s="34" t="s">
        <v>57</v>
      </c>
      <c r="C48" s="117" t="s">
        <v>79</v>
      </c>
      <c r="D48" s="118"/>
    </row>
    <row r="49" spans="1:4" ht="15" customHeight="1" x14ac:dyDescent="0.2">
      <c r="A49" s="88" t="s">
        <v>39</v>
      </c>
      <c r="B49" s="88" t="s">
        <v>64</v>
      </c>
      <c r="C49" s="88">
        <v>15</v>
      </c>
      <c r="D49" s="103"/>
    </row>
    <row r="50" spans="1:4" ht="15" customHeight="1" x14ac:dyDescent="0.2">
      <c r="A50" s="88" t="s">
        <v>7</v>
      </c>
      <c r="B50" s="88" t="s">
        <v>8</v>
      </c>
      <c r="C50" s="88">
        <v>25</v>
      </c>
      <c r="D50" s="103"/>
    </row>
    <row r="51" spans="1:4" ht="15" customHeight="1" x14ac:dyDescent="0.2">
      <c r="A51" s="88" t="s">
        <v>51</v>
      </c>
      <c r="B51" s="88" t="s">
        <v>66</v>
      </c>
      <c r="C51" s="88">
        <v>10</v>
      </c>
      <c r="D51" s="103"/>
    </row>
    <row r="52" spans="1:4" s="24" customFormat="1" ht="22.5" customHeight="1" x14ac:dyDescent="0.2">
      <c r="A52" s="104" t="s">
        <v>40</v>
      </c>
      <c r="B52" s="105"/>
      <c r="C52" s="35">
        <f>SUM(C49:C51)</f>
        <v>50</v>
      </c>
      <c r="D52" s="80">
        <v>0.92</v>
      </c>
    </row>
    <row r="53" spans="1:4" s="20" customFormat="1" ht="18.75" customHeight="1" x14ac:dyDescent="0.2">
      <c r="A53" s="81" t="s">
        <v>36</v>
      </c>
      <c r="B53" s="36" t="s">
        <v>54</v>
      </c>
      <c r="C53" s="119" t="s">
        <v>79</v>
      </c>
      <c r="D53" s="119"/>
    </row>
    <row r="54" spans="1:4" s="20" customFormat="1" ht="18.75" customHeight="1" x14ac:dyDescent="0.2">
      <c r="A54" s="88" t="s">
        <v>38</v>
      </c>
      <c r="B54" s="88" t="s">
        <v>37</v>
      </c>
      <c r="C54" s="88">
        <v>25</v>
      </c>
      <c r="D54" s="103"/>
    </row>
    <row r="55" spans="1:4" s="20" customFormat="1" ht="18" customHeight="1" x14ac:dyDescent="0.2">
      <c r="A55" s="88" t="s">
        <v>7</v>
      </c>
      <c r="B55" s="88" t="s">
        <v>8</v>
      </c>
      <c r="C55" s="88">
        <v>25</v>
      </c>
      <c r="D55" s="103"/>
    </row>
    <row r="56" spans="1:4" s="38" customFormat="1" ht="18.75" customHeight="1" x14ac:dyDescent="0.2">
      <c r="A56" s="120" t="s">
        <v>40</v>
      </c>
      <c r="B56" s="121"/>
      <c r="C56" s="37">
        <f>SUM(C54:C55)</f>
        <v>50</v>
      </c>
      <c r="D56" s="85">
        <v>0.13</v>
      </c>
    </row>
    <row r="57" spans="1:4" s="24" customFormat="1" ht="55.5" customHeight="1" x14ac:dyDescent="0.2">
      <c r="A57" s="122" t="s">
        <v>80</v>
      </c>
      <c r="B57" s="122"/>
      <c r="C57" s="122"/>
      <c r="D57" s="122"/>
    </row>
    <row r="58" spans="1:4" x14ac:dyDescent="0.2">
      <c r="D58" s="25"/>
    </row>
    <row r="59" spans="1:4" x14ac:dyDescent="0.2">
      <c r="D59" s="25"/>
    </row>
    <row r="60" spans="1:4" x14ac:dyDescent="0.2">
      <c r="D60" s="25"/>
    </row>
    <row r="61" spans="1:4" x14ac:dyDescent="0.2">
      <c r="D61" s="25"/>
    </row>
    <row r="62" spans="1:4" x14ac:dyDescent="0.2">
      <c r="A62" s="11"/>
      <c r="B62" s="11"/>
      <c r="C62" s="11"/>
      <c r="D62" s="25"/>
    </row>
    <row r="63" spans="1:4" x14ac:dyDescent="0.2">
      <c r="A63" s="11"/>
      <c r="B63" s="11"/>
      <c r="C63" s="11"/>
      <c r="D63" s="25"/>
    </row>
    <row r="64" spans="1:4" x14ac:dyDescent="0.2">
      <c r="A64" s="11"/>
      <c r="B64" s="11"/>
      <c r="C64" s="11"/>
      <c r="D64" s="25"/>
    </row>
    <row r="65" spans="1:109" x14ac:dyDescent="0.2">
      <c r="A65" s="11"/>
      <c r="B65" s="11"/>
      <c r="C65" s="11"/>
      <c r="D65" s="25"/>
    </row>
    <row r="66" spans="1:109" s="25" customFormat="1" x14ac:dyDescent="0.2"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</row>
    <row r="67" spans="1:109" s="25" customFormat="1" x14ac:dyDescent="0.2"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</row>
    <row r="68" spans="1:109" s="25" customFormat="1" x14ac:dyDescent="0.2"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</row>
    <row r="69" spans="1:109" s="25" customFormat="1" x14ac:dyDescent="0.2"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</row>
    <row r="70" spans="1:109" s="25" customFormat="1" x14ac:dyDescent="0.2"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</row>
    <row r="71" spans="1:109" s="25" customFormat="1" x14ac:dyDescent="0.2"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</row>
    <row r="72" spans="1:109" s="25" customFormat="1" x14ac:dyDescent="0.2"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</row>
    <row r="73" spans="1:109" s="25" customFormat="1" x14ac:dyDescent="0.2"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</row>
    <row r="74" spans="1:109" s="25" customFormat="1" x14ac:dyDescent="0.2"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</row>
    <row r="75" spans="1:109" s="25" customFormat="1" x14ac:dyDescent="0.2"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</row>
    <row r="76" spans="1:109" s="25" customFormat="1" x14ac:dyDescent="0.2"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</row>
    <row r="77" spans="1:109" s="25" customFormat="1" x14ac:dyDescent="0.2"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</row>
    <row r="78" spans="1:109" s="25" customFormat="1" x14ac:dyDescent="0.2"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</row>
    <row r="79" spans="1:109" s="25" customFormat="1" x14ac:dyDescent="0.2"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</row>
    <row r="80" spans="1:109" s="25" customFormat="1" x14ac:dyDescent="0.2"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</row>
    <row r="81" spans="5:109" s="25" customFormat="1" x14ac:dyDescent="0.2"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</row>
    <row r="82" spans="5:109" s="25" customFormat="1" x14ac:dyDescent="0.2"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</row>
    <row r="83" spans="5:109" s="25" customFormat="1" x14ac:dyDescent="0.2"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</row>
    <row r="84" spans="5:109" s="25" customFormat="1" x14ac:dyDescent="0.2"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</row>
    <row r="85" spans="5:109" s="25" customFormat="1" x14ac:dyDescent="0.2"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</row>
    <row r="86" spans="5:109" s="25" customFormat="1" x14ac:dyDescent="0.2"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</row>
    <row r="87" spans="5:109" s="25" customFormat="1" x14ac:dyDescent="0.2"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</row>
    <row r="88" spans="5:109" s="25" customFormat="1" x14ac:dyDescent="0.2"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</row>
    <row r="89" spans="5:109" s="25" customFormat="1" x14ac:dyDescent="0.2"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</row>
    <row r="90" spans="5:109" s="25" customFormat="1" x14ac:dyDescent="0.2"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</row>
    <row r="91" spans="5:109" s="25" customFormat="1" x14ac:dyDescent="0.2"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</row>
    <row r="92" spans="5:109" s="25" customFormat="1" x14ac:dyDescent="0.2"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</row>
    <row r="93" spans="5:109" s="25" customFormat="1" x14ac:dyDescent="0.2"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</row>
    <row r="94" spans="5:109" s="25" customFormat="1" x14ac:dyDescent="0.2"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</row>
    <row r="95" spans="5:109" s="25" customFormat="1" x14ac:dyDescent="0.2"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</row>
    <row r="96" spans="5:109" s="25" customFormat="1" x14ac:dyDescent="0.2"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</row>
    <row r="97" spans="5:109" s="25" customFormat="1" x14ac:dyDescent="0.2"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</row>
    <row r="98" spans="5:109" s="25" customFormat="1" x14ac:dyDescent="0.2"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</row>
    <row r="99" spans="5:109" s="25" customFormat="1" x14ac:dyDescent="0.2"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</row>
    <row r="100" spans="5:109" s="25" customFormat="1" x14ac:dyDescent="0.2"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</row>
    <row r="101" spans="5:109" s="25" customFormat="1" x14ac:dyDescent="0.2"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</row>
    <row r="102" spans="5:109" s="25" customFormat="1" x14ac:dyDescent="0.2"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</row>
    <row r="103" spans="5:109" s="25" customFormat="1" x14ac:dyDescent="0.2"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</row>
    <row r="104" spans="5:109" s="25" customFormat="1" x14ac:dyDescent="0.2"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</row>
    <row r="105" spans="5:109" s="25" customFormat="1" x14ac:dyDescent="0.2"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</row>
    <row r="106" spans="5:109" s="25" customFormat="1" x14ac:dyDescent="0.2"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</row>
    <row r="107" spans="5:109" s="25" customFormat="1" x14ac:dyDescent="0.2"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</row>
    <row r="108" spans="5:109" s="25" customFormat="1" x14ac:dyDescent="0.2"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</row>
    <row r="109" spans="5:109" s="25" customFormat="1" x14ac:dyDescent="0.2"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</row>
    <row r="110" spans="5:109" s="25" customFormat="1" x14ac:dyDescent="0.2"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</row>
    <row r="111" spans="5:109" s="25" customFormat="1" x14ac:dyDescent="0.2"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</row>
    <row r="112" spans="5:109" s="25" customFormat="1" x14ac:dyDescent="0.2"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</row>
    <row r="113" spans="5:109" s="25" customFormat="1" x14ac:dyDescent="0.2"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</row>
    <row r="114" spans="5:109" s="25" customFormat="1" x14ac:dyDescent="0.2"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</row>
    <row r="115" spans="5:109" s="25" customFormat="1" x14ac:dyDescent="0.2"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</row>
    <row r="116" spans="5:109" s="25" customFormat="1" x14ac:dyDescent="0.2"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</row>
    <row r="117" spans="5:109" s="25" customFormat="1" x14ac:dyDescent="0.2"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</row>
    <row r="118" spans="5:109" s="25" customFormat="1" x14ac:dyDescent="0.2"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</row>
    <row r="119" spans="5:109" s="25" customFormat="1" x14ac:dyDescent="0.2"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</row>
    <row r="120" spans="5:109" s="25" customFormat="1" x14ac:dyDescent="0.2"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</row>
    <row r="121" spans="5:109" s="25" customFormat="1" x14ac:dyDescent="0.2"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</row>
    <row r="122" spans="5:109" s="25" customFormat="1" x14ac:dyDescent="0.2"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</row>
    <row r="123" spans="5:109" s="25" customFormat="1" x14ac:dyDescent="0.2"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</row>
    <row r="124" spans="5:109" s="25" customFormat="1" x14ac:dyDescent="0.2"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</row>
    <row r="125" spans="5:109" s="25" customFormat="1" x14ac:dyDescent="0.2"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</row>
    <row r="126" spans="5:109" s="25" customFormat="1" x14ac:dyDescent="0.2"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</row>
    <row r="127" spans="5:109" s="25" customFormat="1" x14ac:dyDescent="0.2"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</row>
    <row r="128" spans="5:109" s="25" customFormat="1" x14ac:dyDescent="0.2"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</row>
    <row r="129" spans="5:109" s="25" customFormat="1" x14ac:dyDescent="0.2"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</row>
    <row r="130" spans="5:109" s="25" customFormat="1" x14ac:dyDescent="0.2"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</row>
    <row r="131" spans="5:109" s="25" customFormat="1" x14ac:dyDescent="0.2"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</row>
    <row r="132" spans="5:109" s="25" customFormat="1" x14ac:dyDescent="0.2"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</row>
    <row r="133" spans="5:109" s="25" customFormat="1" x14ac:dyDescent="0.2"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</row>
    <row r="134" spans="5:109" s="25" customFormat="1" x14ac:dyDescent="0.2"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</row>
    <row r="135" spans="5:109" s="25" customFormat="1" x14ac:dyDescent="0.2"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</row>
    <row r="136" spans="5:109" s="25" customFormat="1" x14ac:dyDescent="0.2"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</row>
    <row r="137" spans="5:109" s="25" customFormat="1" x14ac:dyDescent="0.2"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</row>
    <row r="138" spans="5:109" s="25" customFormat="1" x14ac:dyDescent="0.2"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</row>
    <row r="139" spans="5:109" s="25" customFormat="1" x14ac:dyDescent="0.2"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</row>
    <row r="140" spans="5:109" s="25" customFormat="1" x14ac:dyDescent="0.2"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</row>
    <row r="141" spans="5:109" s="25" customFormat="1" x14ac:dyDescent="0.2"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</row>
    <row r="142" spans="5:109" s="25" customFormat="1" x14ac:dyDescent="0.2"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</row>
    <row r="143" spans="5:109" s="25" customFormat="1" x14ac:dyDescent="0.2"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</row>
    <row r="144" spans="5:109" s="25" customFormat="1" x14ac:dyDescent="0.2"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</row>
    <row r="145" spans="5:109" s="25" customFormat="1" x14ac:dyDescent="0.2"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</row>
    <row r="146" spans="5:109" s="25" customFormat="1" x14ac:dyDescent="0.2"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</row>
    <row r="147" spans="5:109" s="25" customFormat="1" x14ac:dyDescent="0.2"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</row>
    <row r="148" spans="5:109" s="25" customFormat="1" x14ac:dyDescent="0.2"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</row>
    <row r="149" spans="5:109" s="25" customFormat="1" x14ac:dyDescent="0.2"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</row>
    <row r="150" spans="5:109" s="25" customFormat="1" x14ac:dyDescent="0.2"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</row>
    <row r="151" spans="5:109" s="25" customFormat="1" x14ac:dyDescent="0.2"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</row>
    <row r="152" spans="5:109" s="25" customFormat="1" x14ac:dyDescent="0.2"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</row>
    <row r="153" spans="5:109" s="25" customFormat="1" x14ac:dyDescent="0.2"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</row>
    <row r="154" spans="5:109" s="25" customFormat="1" x14ac:dyDescent="0.2"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</row>
    <row r="155" spans="5:109" s="25" customFormat="1" x14ac:dyDescent="0.2"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</row>
    <row r="156" spans="5:109" s="25" customFormat="1" x14ac:dyDescent="0.2"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</row>
    <row r="157" spans="5:109" s="25" customFormat="1" x14ac:dyDescent="0.2"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</row>
    <row r="158" spans="5:109" s="25" customFormat="1" x14ac:dyDescent="0.2"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</row>
    <row r="159" spans="5:109" s="25" customFormat="1" x14ac:dyDescent="0.2"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</row>
    <row r="160" spans="5:109" s="25" customFormat="1" x14ac:dyDescent="0.2"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</row>
    <row r="161" spans="5:109" s="25" customFormat="1" x14ac:dyDescent="0.2"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</row>
    <row r="162" spans="5:109" s="25" customFormat="1" x14ac:dyDescent="0.2"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</row>
    <row r="163" spans="5:109" s="25" customFormat="1" x14ac:dyDescent="0.2"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</row>
    <row r="164" spans="5:109" s="25" customFormat="1" x14ac:dyDescent="0.2"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</row>
    <row r="165" spans="5:109" s="25" customFormat="1" x14ac:dyDescent="0.2"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</row>
    <row r="166" spans="5:109" s="25" customFormat="1" x14ac:dyDescent="0.2"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</row>
    <row r="167" spans="5:109" s="25" customFormat="1" x14ac:dyDescent="0.2"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</row>
    <row r="168" spans="5:109" s="25" customFormat="1" x14ac:dyDescent="0.2"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</row>
    <row r="169" spans="5:109" s="25" customFormat="1" x14ac:dyDescent="0.2"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</row>
    <row r="170" spans="5:109" s="25" customFormat="1" x14ac:dyDescent="0.2"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</row>
    <row r="171" spans="5:109" s="25" customFormat="1" x14ac:dyDescent="0.2"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</row>
    <row r="172" spans="5:109" s="25" customFormat="1" x14ac:dyDescent="0.2"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</row>
    <row r="173" spans="5:109" s="25" customFormat="1" x14ac:dyDescent="0.2"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</row>
    <row r="174" spans="5:109" s="25" customFormat="1" x14ac:dyDescent="0.2"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</row>
    <row r="175" spans="5:109" s="25" customFormat="1" x14ac:dyDescent="0.2"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</row>
    <row r="176" spans="5:109" s="25" customFormat="1" x14ac:dyDescent="0.2"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</row>
    <row r="177" spans="5:109" s="25" customFormat="1" x14ac:dyDescent="0.2"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</row>
    <row r="178" spans="5:109" s="25" customFormat="1" x14ac:dyDescent="0.2"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</row>
    <row r="179" spans="5:109" s="25" customFormat="1" x14ac:dyDescent="0.2"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</row>
    <row r="180" spans="5:109" s="25" customFormat="1" x14ac:dyDescent="0.2"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</row>
    <row r="181" spans="5:109" s="25" customFormat="1" x14ac:dyDescent="0.2"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</row>
    <row r="182" spans="5:109" s="25" customFormat="1" x14ac:dyDescent="0.2"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</row>
    <row r="183" spans="5:109" s="25" customFormat="1" x14ac:dyDescent="0.2"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</row>
    <row r="184" spans="5:109" s="25" customFormat="1" x14ac:dyDescent="0.2"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</row>
    <row r="185" spans="5:109" s="25" customFormat="1" x14ac:dyDescent="0.2"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</row>
    <row r="186" spans="5:109" s="25" customFormat="1" x14ac:dyDescent="0.2"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</row>
    <row r="187" spans="5:109" s="25" customFormat="1" x14ac:dyDescent="0.2"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</row>
    <row r="188" spans="5:109" s="25" customFormat="1" x14ac:dyDescent="0.2"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</row>
    <row r="189" spans="5:109" s="25" customFormat="1" x14ac:dyDescent="0.2"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</row>
    <row r="190" spans="5:109" s="25" customFormat="1" x14ac:dyDescent="0.2"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</row>
    <row r="191" spans="5:109" s="25" customFormat="1" x14ac:dyDescent="0.2"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</row>
    <row r="192" spans="5:109" s="25" customFormat="1" x14ac:dyDescent="0.2"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</row>
    <row r="193" spans="5:109" s="25" customFormat="1" x14ac:dyDescent="0.2"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</row>
    <row r="194" spans="5:109" s="25" customFormat="1" x14ac:dyDescent="0.2"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</row>
    <row r="195" spans="5:109" s="25" customFormat="1" x14ac:dyDescent="0.2"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</row>
    <row r="196" spans="5:109" s="25" customFormat="1" x14ac:dyDescent="0.2"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</row>
    <row r="197" spans="5:109" s="25" customFormat="1" x14ac:dyDescent="0.2"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</row>
    <row r="198" spans="5:109" s="25" customFormat="1" x14ac:dyDescent="0.2"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</row>
    <row r="199" spans="5:109" s="25" customFormat="1" x14ac:dyDescent="0.2"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</row>
    <row r="200" spans="5:109" s="25" customFormat="1" x14ac:dyDescent="0.2"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</row>
    <row r="201" spans="5:109" s="25" customFormat="1" x14ac:dyDescent="0.2"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</row>
    <row r="202" spans="5:109" s="25" customFormat="1" x14ac:dyDescent="0.2"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</row>
    <row r="203" spans="5:109" s="25" customFormat="1" x14ac:dyDescent="0.2"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</row>
    <row r="204" spans="5:109" s="25" customFormat="1" x14ac:dyDescent="0.2"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</row>
    <row r="205" spans="5:109" s="25" customFormat="1" x14ac:dyDescent="0.2"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</row>
    <row r="206" spans="5:109" s="25" customFormat="1" x14ac:dyDescent="0.2"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</row>
    <row r="207" spans="5:109" s="25" customFormat="1" x14ac:dyDescent="0.2"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</row>
    <row r="208" spans="5:109" s="25" customFormat="1" x14ac:dyDescent="0.2"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</row>
    <row r="209" spans="5:109" s="25" customFormat="1" x14ac:dyDescent="0.2"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</row>
    <row r="210" spans="5:109" s="25" customFormat="1" x14ac:dyDescent="0.2"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</row>
    <row r="211" spans="5:109" s="25" customFormat="1" x14ac:dyDescent="0.2"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</row>
    <row r="212" spans="5:109" s="25" customFormat="1" x14ac:dyDescent="0.2"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</row>
    <row r="213" spans="5:109" s="25" customFormat="1" x14ac:dyDescent="0.2"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</row>
    <row r="214" spans="5:109" s="25" customFormat="1" x14ac:dyDescent="0.2"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</row>
    <row r="215" spans="5:109" s="25" customFormat="1" x14ac:dyDescent="0.2"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</row>
    <row r="216" spans="5:109" s="25" customFormat="1" x14ac:dyDescent="0.2"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</row>
    <row r="217" spans="5:109" s="25" customFormat="1" x14ac:dyDescent="0.2"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</row>
    <row r="218" spans="5:109" s="25" customFormat="1" x14ac:dyDescent="0.2"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</row>
    <row r="219" spans="5:109" s="25" customFormat="1" x14ac:dyDescent="0.2"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</row>
    <row r="220" spans="5:109" s="25" customFormat="1" x14ac:dyDescent="0.2"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</row>
    <row r="221" spans="5:109" s="25" customFormat="1" x14ac:dyDescent="0.2"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</row>
    <row r="222" spans="5:109" s="25" customFormat="1" x14ac:dyDescent="0.2"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</row>
    <row r="223" spans="5:109" s="25" customFormat="1" x14ac:dyDescent="0.2"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</row>
    <row r="224" spans="5:109" s="25" customFormat="1" x14ac:dyDescent="0.2"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</row>
    <row r="225" spans="5:109" s="25" customFormat="1" x14ac:dyDescent="0.2"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</row>
    <row r="226" spans="5:109" s="25" customFormat="1" x14ac:dyDescent="0.2"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</row>
    <row r="227" spans="5:109" s="25" customFormat="1" x14ac:dyDescent="0.2"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</row>
    <row r="228" spans="5:109" s="25" customFormat="1" x14ac:dyDescent="0.2"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</row>
    <row r="229" spans="5:109" s="25" customFormat="1" x14ac:dyDescent="0.2"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</row>
    <row r="230" spans="5:109" s="25" customFormat="1" x14ac:dyDescent="0.2"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</row>
    <row r="231" spans="5:109" s="25" customFormat="1" x14ac:dyDescent="0.2"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</row>
    <row r="232" spans="5:109" s="25" customFormat="1" x14ac:dyDescent="0.2"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</row>
    <row r="233" spans="5:109" s="25" customFormat="1" x14ac:dyDescent="0.2"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</row>
    <row r="234" spans="5:109" s="25" customFormat="1" x14ac:dyDescent="0.2"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</row>
    <row r="235" spans="5:109" s="25" customFormat="1" x14ac:dyDescent="0.2"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</row>
    <row r="236" spans="5:109" s="25" customFormat="1" x14ac:dyDescent="0.2"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</row>
    <row r="237" spans="5:109" s="25" customFormat="1" x14ac:dyDescent="0.2"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</row>
    <row r="238" spans="5:109" s="25" customFormat="1" x14ac:dyDescent="0.2"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</row>
    <row r="239" spans="5:109" s="25" customFormat="1" x14ac:dyDescent="0.2"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</row>
    <row r="240" spans="5:109" s="25" customFormat="1" x14ac:dyDescent="0.2"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</row>
    <row r="241" spans="5:109" s="25" customFormat="1" x14ac:dyDescent="0.2"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</row>
    <row r="242" spans="5:109" s="25" customFormat="1" x14ac:dyDescent="0.2"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</row>
    <row r="243" spans="5:109" s="25" customFormat="1" x14ac:dyDescent="0.2"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</row>
    <row r="244" spans="5:109" s="25" customFormat="1" x14ac:dyDescent="0.2"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</row>
    <row r="245" spans="5:109" s="25" customFormat="1" x14ac:dyDescent="0.2"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</row>
    <row r="246" spans="5:109" s="25" customFormat="1" x14ac:dyDescent="0.2"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</row>
    <row r="247" spans="5:109" s="25" customFormat="1" x14ac:dyDescent="0.2"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</row>
    <row r="248" spans="5:109" s="25" customFormat="1" x14ac:dyDescent="0.2"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</row>
    <row r="249" spans="5:109" s="25" customFormat="1" x14ac:dyDescent="0.2"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</row>
    <row r="250" spans="5:109" s="25" customFormat="1" x14ac:dyDescent="0.2"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</row>
    <row r="251" spans="5:109" s="25" customFormat="1" x14ac:dyDescent="0.2"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</row>
    <row r="252" spans="5:109" s="25" customFormat="1" x14ac:dyDescent="0.2"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</row>
    <row r="253" spans="5:109" s="25" customFormat="1" x14ac:dyDescent="0.2"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</row>
    <row r="254" spans="5:109" s="25" customFormat="1" x14ac:dyDescent="0.2"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</row>
    <row r="255" spans="5:109" s="25" customFormat="1" x14ac:dyDescent="0.2"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</row>
    <row r="256" spans="5:109" s="25" customFormat="1" x14ac:dyDescent="0.2"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</row>
    <row r="257" spans="5:109" s="25" customFormat="1" x14ac:dyDescent="0.2"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</row>
    <row r="258" spans="5:109" s="25" customFormat="1" x14ac:dyDescent="0.2"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</row>
    <row r="259" spans="5:109" s="25" customFormat="1" x14ac:dyDescent="0.2"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</row>
    <row r="260" spans="5:109" s="25" customFormat="1" x14ac:dyDescent="0.2"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</row>
    <row r="261" spans="5:109" s="25" customFormat="1" x14ac:dyDescent="0.2"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</row>
    <row r="262" spans="5:109" s="25" customFormat="1" x14ac:dyDescent="0.2"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</row>
    <row r="263" spans="5:109" s="25" customFormat="1" x14ac:dyDescent="0.2"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</row>
    <row r="264" spans="5:109" s="25" customFormat="1" x14ac:dyDescent="0.2"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</row>
    <row r="265" spans="5:109" s="25" customFormat="1" x14ac:dyDescent="0.2"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</row>
    <row r="266" spans="5:109" s="25" customFormat="1" x14ac:dyDescent="0.2"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</row>
    <row r="267" spans="5:109" s="25" customFormat="1" x14ac:dyDescent="0.2"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</row>
    <row r="268" spans="5:109" s="25" customFormat="1" x14ac:dyDescent="0.2"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</row>
    <row r="269" spans="5:109" s="25" customFormat="1" x14ac:dyDescent="0.2"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</row>
    <row r="270" spans="5:109" s="25" customFormat="1" x14ac:dyDescent="0.2"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</row>
    <row r="271" spans="5:109" s="25" customFormat="1" x14ac:dyDescent="0.2"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</row>
    <row r="272" spans="5:109" s="25" customFormat="1" x14ac:dyDescent="0.2"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</row>
    <row r="273" spans="5:109" s="25" customFormat="1" x14ac:dyDescent="0.2"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</row>
    <row r="274" spans="5:109" s="25" customFormat="1" x14ac:dyDescent="0.2"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</row>
    <row r="275" spans="5:109" s="25" customFormat="1" x14ac:dyDescent="0.2"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</row>
    <row r="276" spans="5:109" s="25" customFormat="1" x14ac:dyDescent="0.2"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</row>
    <row r="277" spans="5:109" s="25" customFormat="1" x14ac:dyDescent="0.2"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</row>
    <row r="278" spans="5:109" s="25" customFormat="1" x14ac:dyDescent="0.2"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</row>
  </sheetData>
  <mergeCells count="23">
    <mergeCell ref="A52:B52"/>
    <mergeCell ref="C53:D53"/>
    <mergeCell ref="D54:D55"/>
    <mergeCell ref="A56:B56"/>
    <mergeCell ref="A57:D57"/>
    <mergeCell ref="D49:D51"/>
    <mergeCell ref="A16:B16"/>
    <mergeCell ref="C17:D17"/>
    <mergeCell ref="D18:D24"/>
    <mergeCell ref="A25:B25"/>
    <mergeCell ref="C26:D26"/>
    <mergeCell ref="D27:D35"/>
    <mergeCell ref="A36:B36"/>
    <mergeCell ref="C37:D37"/>
    <mergeCell ref="D38:D46"/>
    <mergeCell ref="A47:B47"/>
    <mergeCell ref="C48:D48"/>
    <mergeCell ref="D7:D15"/>
    <mergeCell ref="A1:D1"/>
    <mergeCell ref="A2:D2"/>
    <mergeCell ref="A3:D3"/>
    <mergeCell ref="A4:B4"/>
    <mergeCell ref="C6:D6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156"/>
  <sheetViews>
    <sheetView view="pageBreakPreview" zoomScale="70" zoomScaleNormal="85" zoomScaleSheetLayoutView="70" workbookViewId="0">
      <selection activeCell="D2" sqref="D2"/>
    </sheetView>
  </sheetViews>
  <sheetFormatPr defaultRowHeight="18" x14ac:dyDescent="0.25"/>
  <cols>
    <col min="1" max="1" width="8.42578125" style="4" customWidth="1"/>
    <col min="2" max="2" width="52.28515625" style="4" customWidth="1"/>
    <col min="3" max="3" width="17" style="8" customWidth="1"/>
    <col min="4" max="7" width="10" style="4" customWidth="1"/>
    <col min="8" max="8" width="16.85546875" style="44" customWidth="1"/>
    <col min="9" max="14" width="17.140625" style="4" customWidth="1"/>
    <col min="15" max="16384" width="9.140625" style="4"/>
  </cols>
  <sheetData>
    <row r="1" spans="1:14" s="8" customFormat="1" ht="57.75" customHeight="1" x14ac:dyDescent="0.25">
      <c r="A1" s="125" t="s">
        <v>60</v>
      </c>
      <c r="B1" s="126"/>
      <c r="C1" s="127">
        <v>43081</v>
      </c>
      <c r="D1" s="128"/>
      <c r="E1" s="128"/>
      <c r="F1" s="129"/>
      <c r="G1" s="130" t="s">
        <v>61</v>
      </c>
      <c r="H1" s="130"/>
    </row>
    <row r="2" spans="1:14" ht="21" customHeight="1" x14ac:dyDescent="0.2">
      <c r="A2" s="140"/>
      <c r="B2" s="140"/>
      <c r="C2" s="140" t="s">
        <v>83</v>
      </c>
      <c r="D2" s="140"/>
      <c r="E2" s="140"/>
      <c r="F2" s="140"/>
      <c r="G2" s="140"/>
      <c r="H2" s="140"/>
    </row>
    <row r="3" spans="1:14" ht="12.75" customHeight="1" thickBot="1" x14ac:dyDescent="0.25">
      <c r="A3" s="131" t="s">
        <v>82</v>
      </c>
      <c r="B3" s="132"/>
      <c r="C3" s="132"/>
      <c r="D3" s="132"/>
      <c r="E3" s="132"/>
      <c r="F3" s="132"/>
      <c r="G3" s="132"/>
      <c r="H3" s="132"/>
    </row>
    <row r="4" spans="1:14" s="5" customFormat="1" ht="38.25" customHeight="1" thickBot="1" x14ac:dyDescent="0.25">
      <c r="A4" s="133" t="s">
        <v>45</v>
      </c>
      <c r="B4" s="134"/>
      <c r="C4" s="65" t="s">
        <v>22</v>
      </c>
      <c r="D4" s="65" t="s">
        <v>11</v>
      </c>
      <c r="E4" s="40" t="s">
        <v>12</v>
      </c>
      <c r="F4" s="40" t="s">
        <v>13</v>
      </c>
      <c r="G4" s="40" t="s">
        <v>14</v>
      </c>
      <c r="H4" s="41" t="s">
        <v>15</v>
      </c>
      <c r="I4" s="72" t="s">
        <v>23</v>
      </c>
      <c r="J4" s="73" t="s">
        <v>24</v>
      </c>
      <c r="K4" s="74" t="s">
        <v>25</v>
      </c>
      <c r="L4" s="75" t="s">
        <v>58</v>
      </c>
      <c r="M4" s="75" t="s">
        <v>59</v>
      </c>
      <c r="N4" s="76" t="s">
        <v>53</v>
      </c>
    </row>
    <row r="5" spans="1:14" ht="85.5" customHeight="1" thickBot="1" x14ac:dyDescent="0.25">
      <c r="A5" s="135" t="s">
        <v>2</v>
      </c>
      <c r="B5" s="53" t="s">
        <v>26</v>
      </c>
      <c r="C5" s="47" t="s">
        <v>74</v>
      </c>
      <c r="D5" s="48">
        <f t="shared" ref="D5:D7" si="0">F5+E5</f>
        <v>400</v>
      </c>
      <c r="E5" s="48">
        <v>100</v>
      </c>
      <c r="F5" s="48">
        <v>300</v>
      </c>
      <c r="G5" s="48">
        <v>100</v>
      </c>
      <c r="H5" s="71">
        <f>(F5-G5)*0.8</f>
        <v>160</v>
      </c>
      <c r="I5" s="49">
        <v>467</v>
      </c>
      <c r="J5" s="50">
        <v>160</v>
      </c>
      <c r="K5" s="51">
        <f t="shared" ref="K5:K10" si="1">H5-J5</f>
        <v>0</v>
      </c>
      <c r="L5" s="52">
        <v>1.83</v>
      </c>
      <c r="M5" s="52">
        <v>31</v>
      </c>
      <c r="N5" s="77">
        <f t="shared" ref="N5:N10" si="2">H5*24*L5*M5</f>
        <v>217843.20000000001</v>
      </c>
    </row>
    <row r="6" spans="1:14" ht="85.5" customHeight="1" thickBot="1" x14ac:dyDescent="0.25">
      <c r="A6" s="136"/>
      <c r="B6" s="53" t="s">
        <v>27</v>
      </c>
      <c r="C6" s="66" t="s">
        <v>74</v>
      </c>
      <c r="D6" s="67">
        <f t="shared" si="0"/>
        <v>850</v>
      </c>
      <c r="E6" s="68">
        <v>100</v>
      </c>
      <c r="F6" s="68">
        <v>750</v>
      </c>
      <c r="G6" s="68">
        <v>150</v>
      </c>
      <c r="H6" s="69">
        <f>F6-G6</f>
        <v>600</v>
      </c>
      <c r="I6" s="70">
        <v>415</v>
      </c>
      <c r="J6" s="64">
        <v>415</v>
      </c>
      <c r="K6" s="51">
        <f t="shared" si="1"/>
        <v>185</v>
      </c>
      <c r="L6" s="59">
        <v>0</v>
      </c>
      <c r="M6" s="59">
        <v>31</v>
      </c>
      <c r="N6" s="78">
        <f t="shared" si="2"/>
        <v>0</v>
      </c>
    </row>
    <row r="7" spans="1:14" ht="85.5" customHeight="1" thickBot="1" x14ac:dyDescent="0.25">
      <c r="A7" s="136"/>
      <c r="B7" s="53" t="s">
        <v>62</v>
      </c>
      <c r="C7" s="6" t="s">
        <v>74</v>
      </c>
      <c r="D7" s="7">
        <f t="shared" si="0"/>
        <v>150</v>
      </c>
      <c r="E7" s="56">
        <v>100</v>
      </c>
      <c r="F7" s="56">
        <v>50</v>
      </c>
      <c r="G7" s="56">
        <v>0</v>
      </c>
      <c r="H7" s="57">
        <f>F7-G7</f>
        <v>50</v>
      </c>
      <c r="I7" s="58">
        <v>134</v>
      </c>
      <c r="J7" s="50">
        <v>50</v>
      </c>
      <c r="K7" s="51">
        <f t="shared" si="1"/>
        <v>0</v>
      </c>
      <c r="L7" s="55">
        <v>0.92</v>
      </c>
      <c r="M7" s="52">
        <v>31</v>
      </c>
      <c r="N7" s="77">
        <f t="shared" si="2"/>
        <v>34224</v>
      </c>
    </row>
    <row r="8" spans="1:14" ht="85.5" customHeight="1" thickBot="1" x14ac:dyDescent="0.25">
      <c r="A8" s="137" t="s">
        <v>16</v>
      </c>
      <c r="B8" s="1" t="s">
        <v>28</v>
      </c>
      <c r="C8" s="3" t="s">
        <v>74</v>
      </c>
      <c r="D8" s="2">
        <f t="shared" ref="D8:D10" si="3">E8+F8</f>
        <v>350</v>
      </c>
      <c r="E8" s="2">
        <v>100</v>
      </c>
      <c r="F8" s="2">
        <v>250</v>
      </c>
      <c r="G8" s="2">
        <v>100</v>
      </c>
      <c r="H8" s="42">
        <f>(F8-G8)*0.8</f>
        <v>120</v>
      </c>
      <c r="I8" s="49">
        <v>494</v>
      </c>
      <c r="J8" s="50">
        <v>120</v>
      </c>
      <c r="K8" s="51">
        <f t="shared" si="1"/>
        <v>0</v>
      </c>
      <c r="L8" s="52">
        <v>0.69</v>
      </c>
      <c r="M8" s="52">
        <v>31</v>
      </c>
      <c r="N8" s="77">
        <f t="shared" si="2"/>
        <v>61603.199999999997</v>
      </c>
    </row>
    <row r="9" spans="1:14" ht="85.5" customHeight="1" thickBot="1" x14ac:dyDescent="0.25">
      <c r="A9" s="138"/>
      <c r="B9" s="60" t="s">
        <v>29</v>
      </c>
      <c r="C9" s="54" t="s">
        <v>74</v>
      </c>
      <c r="D9" s="61">
        <f t="shared" si="3"/>
        <v>600</v>
      </c>
      <c r="E9" s="61">
        <v>100</v>
      </c>
      <c r="F9" s="61">
        <v>500</v>
      </c>
      <c r="G9" s="61">
        <v>200</v>
      </c>
      <c r="H9" s="62">
        <f>F9-G9</f>
        <v>300</v>
      </c>
      <c r="I9" s="63">
        <v>706</v>
      </c>
      <c r="J9" s="64">
        <v>300</v>
      </c>
      <c r="K9" s="45">
        <f t="shared" si="1"/>
        <v>0</v>
      </c>
      <c r="L9" s="59">
        <v>2.0299999999999998</v>
      </c>
      <c r="M9" s="59">
        <v>31</v>
      </c>
      <c r="N9" s="78">
        <f t="shared" si="2"/>
        <v>453095.99999999994</v>
      </c>
    </row>
    <row r="10" spans="1:14" ht="85.5" customHeight="1" thickBot="1" x14ac:dyDescent="0.25">
      <c r="A10" s="139"/>
      <c r="B10" s="1" t="s">
        <v>30</v>
      </c>
      <c r="C10" s="54" t="s">
        <v>74</v>
      </c>
      <c r="D10" s="43">
        <f t="shared" si="3"/>
        <v>150</v>
      </c>
      <c r="E10" s="43">
        <v>100</v>
      </c>
      <c r="F10" s="43">
        <v>50</v>
      </c>
      <c r="G10" s="43">
        <v>0</v>
      </c>
      <c r="H10" s="42">
        <f>F10-G10</f>
        <v>50</v>
      </c>
      <c r="I10" s="49">
        <v>80</v>
      </c>
      <c r="J10" s="50">
        <v>50</v>
      </c>
      <c r="K10" s="51">
        <f t="shared" si="1"/>
        <v>0</v>
      </c>
      <c r="L10" s="52">
        <v>0.13</v>
      </c>
      <c r="M10" s="52">
        <v>31</v>
      </c>
      <c r="N10" s="77">
        <f t="shared" si="2"/>
        <v>4836</v>
      </c>
    </row>
    <row r="11" spans="1:14" ht="22.5" customHeight="1" x14ac:dyDescent="0.2">
      <c r="A11" s="123"/>
      <c r="B11" s="124"/>
      <c r="C11" s="124"/>
      <c r="D11" s="124"/>
      <c r="E11" s="124"/>
      <c r="F11" s="124"/>
      <c r="G11" s="124"/>
      <c r="H11" s="124"/>
      <c r="N11" s="46">
        <f>SUM(N5:N10)</f>
        <v>771602.39999999991</v>
      </c>
    </row>
    <row r="12" spans="1:14" ht="15.75" x14ac:dyDescent="0.25">
      <c r="H12" s="4"/>
    </row>
    <row r="14" spans="1:14" ht="15.75" customHeight="1" x14ac:dyDescent="0.25"/>
    <row r="27" spans="3:8" ht="15.75" customHeight="1" x14ac:dyDescent="0.2">
      <c r="C27" s="4"/>
      <c r="H27" s="4"/>
    </row>
    <row r="37" spans="3:8" ht="12.75" customHeight="1" x14ac:dyDescent="0.2">
      <c r="C37" s="4"/>
      <c r="H37" s="4"/>
    </row>
    <row r="38" spans="3:8" ht="12.75" customHeight="1" x14ac:dyDescent="0.2">
      <c r="C38" s="4"/>
      <c r="H38" s="4"/>
    </row>
    <row r="39" spans="3:8" ht="15.95" customHeight="1" x14ac:dyDescent="0.2">
      <c r="C39" s="4"/>
      <c r="H39" s="4"/>
    </row>
    <row r="40" spans="3:8" ht="15.95" customHeight="1" x14ac:dyDescent="0.2">
      <c r="C40" s="4"/>
      <c r="H40" s="4"/>
    </row>
    <row r="41" spans="3:8" ht="15.95" customHeight="1" x14ac:dyDescent="0.2">
      <c r="C41" s="4"/>
      <c r="H41" s="4"/>
    </row>
    <row r="42" spans="3:8" ht="15.95" customHeight="1" x14ac:dyDescent="0.2">
      <c r="C42" s="4"/>
      <c r="H42" s="4"/>
    </row>
    <row r="43" spans="3:8" ht="15.95" customHeight="1" x14ac:dyDescent="0.2">
      <c r="C43" s="4"/>
      <c r="H43" s="4"/>
    </row>
    <row r="45" spans="3:8" ht="15.95" customHeight="1" x14ac:dyDescent="0.2">
      <c r="C45" s="4"/>
      <c r="H45" s="4"/>
    </row>
    <row r="46" spans="3:8" ht="15.95" customHeight="1" x14ac:dyDescent="0.2">
      <c r="C46" s="4"/>
      <c r="H46" s="4"/>
    </row>
    <row r="47" spans="3:8" ht="15.95" customHeight="1" x14ac:dyDescent="0.2">
      <c r="C47" s="4"/>
      <c r="H47" s="4"/>
    </row>
    <row r="48" spans="3:8" ht="15.95" customHeight="1" x14ac:dyDescent="0.2">
      <c r="C48" s="4"/>
      <c r="H48" s="4"/>
    </row>
    <row r="49" spans="3:8" ht="15.95" customHeight="1" x14ac:dyDescent="0.2">
      <c r="C49" s="4"/>
      <c r="H49" s="4"/>
    </row>
    <row r="50" spans="3:8" ht="15.95" customHeight="1" x14ac:dyDescent="0.2">
      <c r="C50" s="4"/>
      <c r="H50" s="4"/>
    </row>
    <row r="51" spans="3:8" ht="15.95" customHeight="1" x14ac:dyDescent="0.2">
      <c r="C51" s="4"/>
      <c r="H51" s="4"/>
    </row>
    <row r="52" spans="3:8" ht="15.95" customHeight="1" x14ac:dyDescent="0.2">
      <c r="C52" s="4"/>
      <c r="H52" s="4"/>
    </row>
    <row r="53" spans="3:8" ht="15.95" customHeight="1" x14ac:dyDescent="0.2">
      <c r="C53" s="4"/>
      <c r="H53" s="4"/>
    </row>
    <row r="54" spans="3:8" ht="15.95" customHeight="1" x14ac:dyDescent="0.2">
      <c r="C54" s="4"/>
      <c r="H54" s="4"/>
    </row>
    <row r="55" spans="3:8" ht="15.95" customHeight="1" x14ac:dyDescent="0.2">
      <c r="C55" s="4"/>
      <c r="H55" s="4"/>
    </row>
    <row r="56" spans="3:8" ht="15.95" customHeight="1" x14ac:dyDescent="0.2">
      <c r="C56" s="4"/>
      <c r="H56" s="4"/>
    </row>
    <row r="57" spans="3:8" ht="15.95" customHeight="1" x14ac:dyDescent="0.2">
      <c r="C57" s="4"/>
      <c r="H57" s="4"/>
    </row>
    <row r="58" spans="3:8" ht="15.95" customHeight="1" x14ac:dyDescent="0.2">
      <c r="C58" s="4"/>
      <c r="H58" s="4"/>
    </row>
    <row r="59" spans="3:8" ht="15.95" customHeight="1" x14ac:dyDescent="0.2">
      <c r="C59" s="4"/>
      <c r="H59" s="4"/>
    </row>
    <row r="60" spans="3:8" ht="15.95" customHeight="1" x14ac:dyDescent="0.2">
      <c r="C60" s="4"/>
      <c r="H60" s="4"/>
    </row>
    <row r="61" spans="3:8" ht="15.95" customHeight="1" x14ac:dyDescent="0.2">
      <c r="C61" s="4"/>
      <c r="H61" s="4"/>
    </row>
    <row r="62" spans="3:8" ht="15.95" customHeight="1" x14ac:dyDescent="0.2">
      <c r="C62" s="4"/>
      <c r="H62" s="4"/>
    </row>
    <row r="63" spans="3:8" ht="15.95" customHeight="1" x14ac:dyDescent="0.2">
      <c r="C63" s="4"/>
      <c r="H63" s="4"/>
    </row>
    <row r="64" spans="3:8" ht="15.95" customHeight="1" x14ac:dyDescent="0.2">
      <c r="C64" s="4"/>
      <c r="H64" s="4"/>
    </row>
    <row r="65" spans="3:8" ht="15.95" customHeight="1" x14ac:dyDescent="0.2">
      <c r="C65" s="4"/>
      <c r="H65" s="4"/>
    </row>
    <row r="66" spans="3:8" ht="15.95" customHeight="1" x14ac:dyDescent="0.2">
      <c r="C66" s="4"/>
      <c r="H66" s="4"/>
    </row>
    <row r="67" spans="3:8" ht="15.95" customHeight="1" x14ac:dyDescent="0.2">
      <c r="C67" s="4"/>
      <c r="H67" s="4"/>
    </row>
    <row r="70" spans="3:8" ht="12.75" customHeight="1" x14ac:dyDescent="0.2">
      <c r="C70" s="4"/>
      <c r="H70" s="4"/>
    </row>
    <row r="71" spans="3:8" ht="12.75" customHeight="1" x14ac:dyDescent="0.2">
      <c r="C71" s="4"/>
      <c r="H71" s="4"/>
    </row>
    <row r="72" spans="3:8" ht="15.95" customHeight="1" x14ac:dyDescent="0.2">
      <c r="C72" s="4"/>
      <c r="H72" s="4"/>
    </row>
    <row r="73" spans="3:8" ht="15.95" customHeight="1" x14ac:dyDescent="0.2">
      <c r="C73" s="4"/>
      <c r="H73" s="4"/>
    </row>
    <row r="74" spans="3:8" ht="15.95" customHeight="1" x14ac:dyDescent="0.2">
      <c r="C74" s="4"/>
      <c r="H74" s="4"/>
    </row>
    <row r="75" spans="3:8" ht="15.95" customHeight="1" x14ac:dyDescent="0.2">
      <c r="C75" s="4"/>
      <c r="H75" s="4"/>
    </row>
    <row r="76" spans="3:8" ht="15.95" customHeight="1" x14ac:dyDescent="0.2">
      <c r="C76" s="4"/>
      <c r="H76" s="4"/>
    </row>
    <row r="77" spans="3:8" ht="12.75" customHeight="1" x14ac:dyDescent="0.2">
      <c r="C77" s="4"/>
      <c r="H77" s="4"/>
    </row>
    <row r="78" spans="3:8" ht="15.95" customHeight="1" x14ac:dyDescent="0.2">
      <c r="C78" s="4"/>
      <c r="H78" s="4"/>
    </row>
    <row r="79" spans="3:8" ht="15.95" customHeight="1" x14ac:dyDescent="0.2">
      <c r="C79" s="4"/>
      <c r="H79" s="4"/>
    </row>
    <row r="80" spans="3:8" ht="15.95" customHeight="1" x14ac:dyDescent="0.2">
      <c r="C80" s="4"/>
      <c r="H80" s="4"/>
    </row>
    <row r="81" spans="3:8" ht="15.95" customHeight="1" x14ac:dyDescent="0.2">
      <c r="C81" s="4"/>
      <c r="H81" s="4"/>
    </row>
    <row r="82" spans="3:8" ht="15.95" customHeight="1" x14ac:dyDescent="0.2">
      <c r="C82" s="4"/>
      <c r="H82" s="4"/>
    </row>
    <row r="83" spans="3:8" ht="15.95" customHeight="1" x14ac:dyDescent="0.2">
      <c r="C83" s="4"/>
      <c r="H83" s="4"/>
    </row>
    <row r="84" spans="3:8" ht="15.95" customHeight="1" x14ac:dyDescent="0.2">
      <c r="C84" s="4"/>
      <c r="H84" s="4"/>
    </row>
    <row r="85" spans="3:8" ht="15.95" customHeight="1" x14ac:dyDescent="0.2">
      <c r="C85" s="4"/>
      <c r="H85" s="4"/>
    </row>
    <row r="86" spans="3:8" ht="15.95" customHeight="1" x14ac:dyDescent="0.2">
      <c r="C86" s="4"/>
      <c r="H86" s="4"/>
    </row>
    <row r="87" spans="3:8" ht="15.95" customHeight="1" x14ac:dyDescent="0.2">
      <c r="C87" s="4"/>
      <c r="H87" s="4"/>
    </row>
    <row r="88" spans="3:8" ht="15.95" customHeight="1" x14ac:dyDescent="0.2">
      <c r="C88" s="4"/>
      <c r="H88" s="4"/>
    </row>
    <row r="89" spans="3:8" ht="15.95" customHeight="1" x14ac:dyDescent="0.2">
      <c r="C89" s="4"/>
      <c r="H89" s="4"/>
    </row>
    <row r="90" spans="3:8" ht="15.95" customHeight="1" x14ac:dyDescent="0.2">
      <c r="C90" s="4"/>
      <c r="H90" s="4"/>
    </row>
    <row r="91" spans="3:8" ht="15.95" customHeight="1" x14ac:dyDescent="0.2">
      <c r="C91" s="4"/>
      <c r="H91" s="4"/>
    </row>
    <row r="92" spans="3:8" ht="15.95" customHeight="1" x14ac:dyDescent="0.2">
      <c r="C92" s="4"/>
      <c r="H92" s="4"/>
    </row>
    <row r="93" spans="3:8" ht="15.95" customHeight="1" x14ac:dyDescent="0.2">
      <c r="C93" s="4"/>
      <c r="H93" s="4"/>
    </row>
    <row r="94" spans="3:8" ht="15.95" customHeight="1" x14ac:dyDescent="0.2">
      <c r="C94" s="4"/>
      <c r="H94" s="4"/>
    </row>
    <row r="95" spans="3:8" ht="15.95" customHeight="1" x14ac:dyDescent="0.2">
      <c r="C95" s="4"/>
      <c r="H95" s="4"/>
    </row>
    <row r="96" spans="3:8" ht="15.95" customHeight="1" x14ac:dyDescent="0.2">
      <c r="C96" s="4"/>
      <c r="H96" s="4"/>
    </row>
    <row r="97" spans="3:8" ht="15.95" customHeight="1" x14ac:dyDescent="0.2">
      <c r="C97" s="4"/>
      <c r="H97" s="4"/>
    </row>
    <row r="98" spans="3:8" ht="15.95" customHeight="1" x14ac:dyDescent="0.2">
      <c r="C98" s="4"/>
      <c r="H98" s="4"/>
    </row>
    <row r="99" spans="3:8" ht="15.95" customHeight="1" x14ac:dyDescent="0.2">
      <c r="C99" s="4"/>
      <c r="H99" s="4"/>
    </row>
    <row r="100" spans="3:8" ht="15.95" customHeight="1" x14ac:dyDescent="0.2">
      <c r="C100" s="4"/>
      <c r="H100" s="4"/>
    </row>
    <row r="103" spans="3:8" ht="12.75" customHeight="1" x14ac:dyDescent="0.2">
      <c r="C103" s="4"/>
      <c r="H103" s="4"/>
    </row>
    <row r="104" spans="3:8" ht="12.75" customHeight="1" x14ac:dyDescent="0.2">
      <c r="C104" s="4"/>
      <c r="H104" s="4"/>
    </row>
    <row r="105" spans="3:8" ht="15.95" customHeight="1" x14ac:dyDescent="0.2">
      <c r="C105" s="4"/>
      <c r="H105" s="4"/>
    </row>
    <row r="106" spans="3:8" ht="15.95" customHeight="1" x14ac:dyDescent="0.2">
      <c r="C106" s="4"/>
      <c r="H106" s="4"/>
    </row>
    <row r="107" spans="3:8" ht="15.95" customHeight="1" x14ac:dyDescent="0.2">
      <c r="C107" s="4"/>
      <c r="H107" s="4"/>
    </row>
    <row r="108" spans="3:8" ht="15.95" customHeight="1" x14ac:dyDescent="0.2">
      <c r="C108" s="4"/>
      <c r="H108" s="4"/>
    </row>
    <row r="109" spans="3:8" ht="15.95" customHeight="1" x14ac:dyDescent="0.2">
      <c r="C109" s="4"/>
      <c r="H109" s="4"/>
    </row>
    <row r="111" spans="3:8" ht="15.95" customHeight="1" x14ac:dyDescent="0.2">
      <c r="C111" s="4"/>
      <c r="H111" s="4"/>
    </row>
    <row r="112" spans="3:8" ht="15.95" customHeight="1" x14ac:dyDescent="0.2">
      <c r="C112" s="4"/>
      <c r="H112" s="4"/>
    </row>
    <row r="113" spans="3:8" ht="15.95" customHeight="1" x14ac:dyDescent="0.2">
      <c r="C113" s="4"/>
      <c r="H113" s="4"/>
    </row>
    <row r="114" spans="3:8" ht="15.95" customHeight="1" x14ac:dyDescent="0.2">
      <c r="C114" s="4"/>
      <c r="H114" s="4"/>
    </row>
    <row r="115" spans="3:8" ht="15.95" customHeight="1" x14ac:dyDescent="0.2">
      <c r="C115" s="4"/>
      <c r="H115" s="4"/>
    </row>
    <row r="116" spans="3:8" ht="15.95" customHeight="1" x14ac:dyDescent="0.2">
      <c r="C116" s="4"/>
      <c r="H116" s="4"/>
    </row>
    <row r="117" spans="3:8" ht="15.95" customHeight="1" x14ac:dyDescent="0.2">
      <c r="C117" s="4"/>
      <c r="H117" s="4"/>
    </row>
    <row r="118" spans="3:8" ht="15.95" customHeight="1" x14ac:dyDescent="0.2">
      <c r="C118" s="4"/>
      <c r="H118" s="4"/>
    </row>
    <row r="119" spans="3:8" ht="15.95" customHeight="1" x14ac:dyDescent="0.2">
      <c r="C119" s="4"/>
      <c r="H119" s="4"/>
    </row>
    <row r="120" spans="3:8" ht="15.95" customHeight="1" x14ac:dyDescent="0.2">
      <c r="C120" s="4"/>
      <c r="H120" s="4"/>
    </row>
    <row r="121" spans="3:8" ht="15.95" customHeight="1" x14ac:dyDescent="0.2">
      <c r="C121" s="4"/>
      <c r="H121" s="4"/>
    </row>
    <row r="122" spans="3:8" ht="15.95" customHeight="1" x14ac:dyDescent="0.2">
      <c r="C122" s="4"/>
      <c r="H122" s="4"/>
    </row>
    <row r="123" spans="3:8" ht="15.95" customHeight="1" x14ac:dyDescent="0.2">
      <c r="C123" s="4"/>
      <c r="H123" s="4"/>
    </row>
    <row r="124" spans="3:8" ht="15.95" customHeight="1" x14ac:dyDescent="0.2">
      <c r="C124" s="4"/>
      <c r="H124" s="4"/>
    </row>
    <row r="125" spans="3:8" ht="15.95" customHeight="1" x14ac:dyDescent="0.2">
      <c r="C125" s="4"/>
      <c r="H125" s="4"/>
    </row>
    <row r="126" spans="3:8" ht="15.95" customHeight="1" x14ac:dyDescent="0.2">
      <c r="C126" s="4"/>
      <c r="H126" s="4"/>
    </row>
    <row r="127" spans="3:8" ht="15.95" customHeight="1" x14ac:dyDescent="0.2">
      <c r="C127" s="4"/>
      <c r="H127" s="4"/>
    </row>
    <row r="128" spans="3:8" ht="15.95" customHeight="1" x14ac:dyDescent="0.2">
      <c r="C128" s="4"/>
      <c r="H128" s="4"/>
    </row>
    <row r="129" spans="3:8" ht="15.95" customHeight="1" x14ac:dyDescent="0.2">
      <c r="C129" s="4"/>
      <c r="H129" s="4"/>
    </row>
    <row r="130" spans="3:8" ht="15.95" customHeight="1" x14ac:dyDescent="0.2">
      <c r="C130" s="4"/>
      <c r="H130" s="4"/>
    </row>
    <row r="131" spans="3:8" ht="15.95" customHeight="1" x14ac:dyDescent="0.2">
      <c r="C131" s="4"/>
      <c r="H131" s="4"/>
    </row>
    <row r="132" spans="3:8" ht="15.95" customHeight="1" x14ac:dyDescent="0.2">
      <c r="C132" s="4"/>
      <c r="H132" s="4"/>
    </row>
    <row r="133" spans="3:8" ht="15.95" customHeight="1" x14ac:dyDescent="0.2">
      <c r="C133" s="4"/>
      <c r="H133" s="4"/>
    </row>
    <row r="136" spans="3:8" ht="26.25" customHeight="1" x14ac:dyDescent="0.2">
      <c r="C136" s="4"/>
      <c r="H136" s="4"/>
    </row>
    <row r="139" spans="3:8" ht="27" customHeight="1" x14ac:dyDescent="0.2">
      <c r="C139" s="4"/>
      <c r="H139" s="4"/>
    </row>
    <row r="140" spans="3:8" ht="24.75" customHeight="1" x14ac:dyDescent="0.2">
      <c r="C140" s="4"/>
      <c r="H140" s="4"/>
    </row>
    <row r="141" spans="3:8" ht="25.5" customHeight="1" x14ac:dyDescent="0.2">
      <c r="C141" s="4"/>
      <c r="H141" s="4"/>
    </row>
    <row r="142" spans="3:8" ht="25.5" customHeight="1" x14ac:dyDescent="0.2">
      <c r="C142" s="4"/>
      <c r="H142" s="4"/>
    </row>
    <row r="147" spans="3:8" ht="12.75" customHeight="1" x14ac:dyDescent="0.2">
      <c r="C147" s="4"/>
      <c r="H147" s="4"/>
    </row>
    <row r="156" spans="3:8" ht="12.75" x14ac:dyDescent="0.2">
      <c r="C156" s="4"/>
      <c r="H156" s="4"/>
    </row>
  </sheetData>
  <mergeCells count="8">
    <mergeCell ref="A11:H11"/>
    <mergeCell ref="A1:B1"/>
    <mergeCell ref="C1:F1"/>
    <mergeCell ref="G1:H1"/>
    <mergeCell ref="A3:H3"/>
    <mergeCell ref="A4:B4"/>
    <mergeCell ref="A5:A7"/>
    <mergeCell ref="A8:A10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2017-11-14T12:44:34Z</cp:lastPrinted>
  <dcterms:created xsi:type="dcterms:W3CDTF">2005-06-22T10:45:23Z</dcterms:created>
  <dcterms:modified xsi:type="dcterms:W3CDTF">2017-12-13T13:05:04Z</dcterms:modified>
</cp:coreProperties>
</file>