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6240" windowWidth="20730" windowHeight="6285" tabRatio="907"/>
  </bookViews>
  <sheets>
    <sheet name="MachetaResults" sheetId="1332" r:id="rId1"/>
    <sheet name="Avaliable ATC" sheetId="746" r:id="rId2"/>
  </sheets>
  <calcPr calcId="144525"/>
</workbook>
</file>

<file path=xl/calcChain.xml><?xml version="1.0" encoding="utf-8"?>
<calcChain xmlns="http://schemas.openxmlformats.org/spreadsheetml/2006/main">
  <c r="C63" i="1332" l="1"/>
  <c r="C59" i="1332"/>
  <c r="C50" i="1332"/>
  <c r="C39" i="1332"/>
  <c r="C28" i="1332"/>
  <c r="C16" i="1332"/>
  <c r="H10" i="746" l="1"/>
  <c r="D10" i="746"/>
  <c r="H9" i="746"/>
  <c r="D9" i="746"/>
  <c r="H8" i="746"/>
  <c r="D8" i="746"/>
  <c r="H7" i="746"/>
  <c r="D7" i="746"/>
  <c r="H6" i="746"/>
  <c r="D6" i="746"/>
  <c r="H5" i="746"/>
  <c r="D5" i="746"/>
  <c r="N5" i="746" l="1"/>
  <c r="N6" i="746"/>
  <c r="N7" i="746"/>
  <c r="N8" i="746"/>
  <c r="K8" i="746"/>
  <c r="N9" i="746"/>
  <c r="N10" i="746"/>
  <c r="N11" i="746" l="1"/>
  <c r="K7" i="746"/>
  <c r="K9" i="746"/>
  <c r="K5" i="746"/>
  <c r="K10" i="746"/>
  <c r="K6" i="746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<sst xmlns="http://schemas.openxmlformats.org/spreadsheetml/2006/main" count="157" uniqueCount="90">
  <si>
    <t>Participant</t>
  </si>
  <si>
    <t>[MW]</t>
  </si>
  <si>
    <t>IMPORT</t>
  </si>
  <si>
    <t>[EUR/MWh]</t>
  </si>
  <si>
    <t>BULGARIA</t>
  </si>
  <si>
    <t>11XDANSKECOM---P</t>
  </si>
  <si>
    <t>11XELPETRAENERG0</t>
  </si>
  <si>
    <t>11XIGET--------D</t>
  </si>
  <si>
    <t>GEN-I d.o.o</t>
  </si>
  <si>
    <t>32X0011001003141</t>
  </si>
  <si>
    <t>GROUP TRANS ENERGY</t>
  </si>
  <si>
    <t>HSE</t>
  </si>
  <si>
    <t>11XHSE-SLOVENIAG</t>
  </si>
  <si>
    <t>TTC</t>
  </si>
  <si>
    <t>TRM</t>
  </si>
  <si>
    <t>NTC</t>
  </si>
  <si>
    <t>AAC</t>
  </si>
  <si>
    <t>EXPORT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</si>
  <si>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</si>
  <si>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</si>
  <si>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</si>
  <si>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</si>
  <si>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</si>
  <si>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</si>
  <si>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</si>
  <si>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</si>
  <si>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</si>
  <si>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Bulgaria -&gt; Romania (BG-RO)</t>
  </si>
  <si>
    <t>Serbia -&gt; Romania (RS-RO)</t>
  </si>
  <si>
    <t>Romania -&gt; Bulgaria (RO-BG)</t>
  </si>
  <si>
    <t>Romania -&gt; Serbia (RO-RS)</t>
  </si>
  <si>
    <t>Romania -&gt; Ukraine  (RO -UA)</t>
  </si>
  <si>
    <t>SERBIA</t>
  </si>
  <si>
    <t>15X-MVM--------B</t>
  </si>
  <si>
    <t>30XRO-CEZ-TRD--M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</si>
  <si>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</si>
  <si>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</si>
  <si>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</si>
  <si>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</si>
  <si>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</si>
  <si>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</si>
  <si>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</si>
  <si>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</si>
  <si>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</si>
  <si>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</si>
  <si>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</si>
  <si>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</si>
  <si>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</si>
  <si>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11XDISAM-------V</t>
  </si>
  <si>
    <t>28X-PETROL-LJ--C</t>
  </si>
  <si>
    <t>32X001100100373M</t>
  </si>
  <si>
    <t>32X-EVN-TSEE---K</t>
  </si>
  <si>
    <t>EVN TRADE</t>
  </si>
  <si>
    <t>30XRONEPTUN----Z</t>
  </si>
  <si>
    <t>13XVERBUND1234-P</t>
  </si>
  <si>
    <t>32X001100100382L</t>
  </si>
  <si>
    <t>Available transfer capacity on the tie-lines of the Romanian Power System with its neighbouring Systems</t>
  </si>
  <si>
    <t>Total [Euro]</t>
  </si>
  <si>
    <t>EXPORT (RO-UA)</t>
  </si>
  <si>
    <t>IMPORT (BG-RO)</t>
  </si>
  <si>
    <t>EXPORT (RO-BG)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</si>
  <si>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</si>
  <si>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</si>
  <si>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</si>
  <si>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</si>
  <si>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</si>
  <si>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</si>
  <si>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ATC = 160</t>
  </si>
  <si>
    <t>ATC = 650</t>
  </si>
  <si>
    <t>EDF Trading Limited</t>
  </si>
  <si>
    <t>ELPETRA ENERGY Ltd.</t>
  </si>
  <si>
    <t>Energi Danmark A/S</t>
  </si>
  <si>
    <t>FREEPOINT COMMODITIES EUROPE LLP</t>
  </si>
  <si>
    <t>NEPTUN SA</t>
  </si>
  <si>
    <t>Petrol Slovenska energetska druzba dd Ljubljana</t>
  </si>
  <si>
    <t>RITAM-4-TB ood</t>
  </si>
  <si>
    <t>VERBUND Trading GmbH</t>
  </si>
  <si>
    <t>DANSKE COMMODITIES</t>
  </si>
  <si>
    <t>MVM PARTNER RZT</t>
  </si>
  <si>
    <t>STATKRAFT</t>
  </si>
  <si>
    <t>ENERGO-PRO TRADING</t>
  </si>
  <si>
    <t>CEZ TRADE</t>
  </si>
  <si>
    <t>ATC = 50</t>
  </si>
  <si>
    <t>01-28.02.2018</t>
  </si>
  <si>
    <t>CROSS BORDER CAPACITY ALLOCATION AUCTION RESULTS for the period of:
01-28.02.2018</t>
  </si>
  <si>
    <t>NOTE: The deadline for transferring capacities for the month of FEBRUARY is 25 JANUARY 2018, 12:00(RO). _x000D_
The transfers are to be operated by the participants in the DAMAS platform and the corresponding annex for the transfer is to be sent  by email to: contracte.alocare@transelectrica.ro</t>
  </si>
  <si>
    <t>ATC = 400</t>
  </si>
  <si>
    <t>ATC = 300</t>
  </si>
  <si>
    <t>February 2018</t>
  </si>
  <si>
    <t>ATCm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</si>
</sst>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R_O_N_-;\-* #,##0.00\ _R_O_N_-;_-* &quot;-&quot;??\ _R_O_N_-;_-@_-"/>
  </numFmts>
  <fonts count="4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43" fontId="42" fillId="0" borderId="0" applyFont="0" applyFill="0" applyBorder="0" applyAlignment="0" applyProtection="0"/>
  </cellStyleXfs>
  <cellXfs count="116">
    <xf numFmtId="0" fontId="0" fillId="0" borderId="0" xfId="0"/>
    <xf numFmtId="0" fontId="3" fillId="34" borderId="20" xfId="90" applyFont="1" applyFill="1" applyBorder="1" applyAlignment="1">
      <alignment horizontal="center" vertical="center" wrapText="1"/>
    </xf>
    <xf numFmtId="0" fontId="2" fillId="34" borderId="21" xfId="90" applyNumberFormat="1" applyFont="1" applyFill="1" applyBorder="1" applyAlignment="1">
      <alignment horizontal="center" vertical="center" wrapText="1"/>
    </xf>
    <xf numFmtId="0" fontId="3" fillId="34" borderId="21" xfId="0" applyFont="1" applyFill="1" applyBorder="1" applyAlignment="1">
      <alignment horizontal="center" vertical="center" wrapText="1"/>
    </xf>
    <xf numFmtId="0" fontId="2" fillId="0" borderId="0" xfId="0" applyFont="1"/>
    <xf numFmtId="0" fontId="1" fillId="35" borderId="19" xfId="86" applyFont="1" applyFill="1" applyBorder="1" applyAlignment="1">
      <alignment horizontal="center" vertical="center" wrapText="1"/>
    </xf>
    <xf numFmtId="0" fontId="1" fillId="36" borderId="30" xfId="86" applyFont="1" applyFill="1" applyBorder="1" applyAlignment="1">
      <alignment horizontal="center" vertical="center" wrapText="1"/>
    </xf>
    <xf numFmtId="0" fontId="1" fillId="37" borderId="30" xfId="86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30" fillId="35" borderId="10" xfId="0" applyFont="1" applyFill="1" applyBorder="1" applyAlignment="1">
      <alignment horizontal="center" vertical="center"/>
    </xf>
    <xf numFmtId="0" fontId="30" fillId="36" borderId="10" xfId="0" applyFont="1" applyFill="1" applyBorder="1" applyAlignment="1">
      <alignment horizontal="center" vertical="center"/>
    </xf>
    <xf numFmtId="0" fontId="3" fillId="0" borderId="0" xfId="0" applyFont="1"/>
    <xf numFmtId="0" fontId="0" fillId="0" borderId="10" xfId="0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24" borderId="27" xfId="0" applyFont="1" applyFill="1" applyBorder="1" applyAlignment="1">
      <alignment horizontal="center" vertical="center" wrapText="1"/>
    </xf>
    <xf numFmtId="49" fontId="1" fillId="24" borderId="23" xfId="0" applyNumberFormat="1" applyFont="1" applyFill="1" applyBorder="1" applyAlignment="1">
      <alignment horizontal="center" vertical="center" wrapText="1"/>
    </xf>
    <xf numFmtId="1" fontId="36" fillId="0" borderId="36" xfId="0" applyNumberFormat="1" applyFont="1" applyFill="1" applyBorder="1" applyAlignment="1">
      <alignment horizontal="center" vertical="center" wrapText="1"/>
    </xf>
    <xf numFmtId="4" fontId="37" fillId="0" borderId="17" xfId="0" applyNumberFormat="1" applyFont="1" applyFill="1" applyBorder="1" applyAlignment="1">
      <alignment horizontal="center" wrapText="1"/>
    </xf>
    <xf numFmtId="0" fontId="1" fillId="25" borderId="27" xfId="0" applyFont="1" applyFill="1" applyBorder="1" applyAlignment="1">
      <alignment horizontal="center" vertical="center" wrapText="1"/>
    </xf>
    <xf numFmtId="49" fontId="1" fillId="25" borderId="23" xfId="0" applyNumberFormat="1" applyFont="1" applyFill="1" applyBorder="1" applyAlignment="1">
      <alignment horizontal="center" vertical="center" wrapText="1"/>
    </xf>
    <xf numFmtId="1" fontId="36" fillId="0" borderId="28" xfId="0" applyNumberFormat="1" applyFont="1" applyFill="1" applyBorder="1" applyAlignment="1">
      <alignment horizontal="center" vertical="center" wrapText="1"/>
    </xf>
    <xf numFmtId="0" fontId="1" fillId="30" borderId="27" xfId="0" applyFont="1" applyFill="1" applyBorder="1" applyAlignment="1">
      <alignment horizontal="center" vertical="center" wrapText="1"/>
    </xf>
    <xf numFmtId="49" fontId="1" fillId="30" borderId="23" xfId="0" applyNumberFormat="1" applyFont="1" applyFill="1" applyBorder="1" applyAlignment="1">
      <alignment horizontal="center" vertical="center" wrapText="1"/>
    </xf>
    <xf numFmtId="1" fontId="36" fillId="0" borderId="38" xfId="0" applyNumberFormat="1" applyFont="1" applyFill="1" applyBorder="1" applyAlignment="1">
      <alignment horizontal="center" vertical="center" wrapText="1"/>
    </xf>
    <xf numFmtId="0" fontId="1" fillId="38" borderId="27" xfId="0" applyFont="1" applyFill="1" applyBorder="1" applyAlignment="1">
      <alignment horizontal="center" vertical="center" wrapText="1"/>
    </xf>
    <xf numFmtId="49" fontId="1" fillId="38" borderId="23" xfId="0" applyNumberFormat="1" applyFont="1" applyFill="1" applyBorder="1" applyAlignment="1">
      <alignment horizontal="center" vertical="center" wrapText="1"/>
    </xf>
    <xf numFmtId="4" fontId="37" fillId="0" borderId="31" xfId="0" applyNumberFormat="1" applyFont="1" applyFill="1" applyBorder="1" applyAlignment="1">
      <alignment horizontal="center" wrapText="1"/>
    </xf>
    <xf numFmtId="0" fontId="1" fillId="26" borderId="27" xfId="0" applyFont="1" applyFill="1" applyBorder="1" applyAlignment="1">
      <alignment horizontal="center" vertical="center" wrapText="1"/>
    </xf>
    <xf numFmtId="49" fontId="1" fillId="26" borderId="23" xfId="0" applyNumberFormat="1" applyFont="1" applyFill="1" applyBorder="1" applyAlignment="1">
      <alignment horizontal="center" vertical="center" wrapText="1"/>
    </xf>
    <xf numFmtId="1" fontId="36" fillId="0" borderId="41" xfId="0" applyNumberFormat="1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7" borderId="10" xfId="0" applyNumberFormat="1" applyFont="1" applyFill="1" applyBorder="1" applyAlignment="1">
      <alignment horizontal="center" vertical="center" wrapText="1"/>
    </xf>
    <xf numFmtId="1" fontId="38" fillId="28" borderId="12" xfId="0" applyNumberFormat="1" applyFont="1" applyFill="1" applyBorder="1" applyAlignment="1">
      <alignment horizontal="center" vertical="center" wrapText="1"/>
    </xf>
    <xf numFmtId="4" fontId="38" fillId="28" borderId="12" xfId="0" applyNumberFormat="1" applyFont="1" applyFill="1" applyBorder="1" applyAlignment="1">
      <alignment horizontal="center" vertical="center" wrapText="1"/>
    </xf>
    <xf numFmtId="0" fontId="33" fillId="31" borderId="21" xfId="90" applyFont="1" applyFill="1" applyBorder="1" applyAlignment="1">
      <alignment horizontal="center" vertical="center" wrapText="1"/>
    </xf>
    <xf numFmtId="0" fontId="33" fillId="31" borderId="22" xfId="90" applyFont="1" applyFill="1" applyBorder="1" applyAlignment="1">
      <alignment horizontal="center" vertical="center" wrapText="1"/>
    </xf>
    <xf numFmtId="0" fontId="2" fillId="34" borderId="21" xfId="90" applyFont="1" applyFill="1" applyBorder="1" applyAlignment="1">
      <alignment horizontal="center" vertical="center" wrapText="1"/>
    </xf>
    <xf numFmtId="0" fontId="33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1" fillId="27" borderId="10" xfId="0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0" fontId="1" fillId="28" borderId="12" xfId="0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0" fontId="1" fillId="28" borderId="12" xfId="0" applyFont="1" applyFill="1" applyBorder="1" applyAlignment="1">
      <alignment horizontal="center" vertical="center" wrapText="1"/>
    </xf>
    <xf numFmtId="0" fontId="3" fillId="25" borderId="26" xfId="90" applyFont="1" applyFill="1" applyBorder="1" applyAlignment="1">
      <alignment horizontal="center" vertical="center" wrapText="1"/>
    </xf>
    <xf numFmtId="0" fontId="3" fillId="25" borderId="36" xfId="0" applyFont="1" applyFill="1" applyBorder="1" applyAlignment="1">
      <alignment horizontal="center" vertical="center" wrapText="1"/>
    </xf>
    <xf numFmtId="0" fontId="2" fillId="25" borderId="36" xfId="90" applyFont="1" applyFill="1" applyBorder="1" applyAlignment="1">
      <alignment horizontal="center" vertical="center" wrapText="1"/>
    </xf>
    <xf numFmtId="0" fontId="3" fillId="25" borderId="20" xfId="90" applyFont="1" applyFill="1" applyBorder="1" applyAlignment="1">
      <alignment horizontal="center" vertical="center" wrapText="1"/>
    </xf>
    <xf numFmtId="14" fontId="3" fillId="25" borderId="21" xfId="0" applyNumberFormat="1" applyFont="1" applyFill="1" applyBorder="1" applyAlignment="1">
      <alignment horizontal="center" vertical="center" wrapText="1"/>
    </xf>
    <xf numFmtId="0" fontId="2" fillId="25" borderId="21" xfId="90" applyFont="1" applyFill="1" applyBorder="1" applyAlignment="1">
      <alignment horizontal="center" vertical="center" wrapText="1"/>
    </xf>
    <xf numFmtId="0" fontId="2" fillId="25" borderId="21" xfId="90" applyNumberFormat="1" applyFont="1" applyFill="1" applyBorder="1" applyAlignment="1">
      <alignment horizontal="center" vertical="center" wrapText="1"/>
    </xf>
    <xf numFmtId="43" fontId="3" fillId="0" borderId="10" xfId="97" applyFont="1" applyBorder="1" applyAlignment="1">
      <alignment horizontal="center" vertical="center"/>
    </xf>
    <xf numFmtId="49" fontId="36" fillId="0" borderId="26" xfId="0" applyNumberFormat="1" applyFont="1" applyFill="1" applyBorder="1" applyAlignment="1">
      <alignment horizontal="center" vertical="center" wrapText="1"/>
    </xf>
    <xf numFmtId="49" fontId="36" fillId="0" borderId="36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8" fillId="28" borderId="29" xfId="0" applyNumberFormat="1" applyFont="1" applyFill="1" applyBorder="1" applyAlignment="1">
      <alignment horizontal="center" vertical="center" wrapText="1"/>
    </xf>
    <xf numFmtId="49" fontId="38" fillId="28" borderId="32" xfId="0" applyNumberFormat="1" applyFont="1" applyFill="1" applyBorder="1" applyAlignment="1">
      <alignment horizontal="center" vertical="center" wrapText="1"/>
    </xf>
    <xf numFmtId="0" fontId="1" fillId="29" borderId="0" xfId="0" applyNumberFormat="1" applyFont="1" applyFill="1" applyBorder="1" applyAlignment="1">
      <alignment horizontal="center" vertical="center" wrapText="1"/>
    </xf>
    <xf numFmtId="49" fontId="36" fillId="0" borderId="40" xfId="0" applyNumberFormat="1" applyFont="1" applyFill="1" applyBorder="1" applyAlignment="1">
      <alignment horizontal="center" vertical="center" wrapText="1"/>
    </xf>
    <xf numFmtId="49" fontId="36" fillId="0" borderId="39" xfId="0" applyNumberFormat="1" applyFont="1" applyFill="1" applyBorder="1" applyAlignment="1">
      <alignment horizontal="center" vertical="center" wrapText="1"/>
    </xf>
    <xf numFmtId="0" fontId="1" fillId="38" borderId="30" xfId="0" applyFont="1" applyFill="1" applyBorder="1" applyAlignment="1">
      <alignment horizontal="center" vertical="center" wrapText="1"/>
    </xf>
    <xf numFmtId="0" fontId="1" fillId="38" borderId="35" xfId="0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wrapText="1"/>
    </xf>
    <xf numFmtId="4" fontId="1" fillId="0" borderId="36" xfId="0" applyNumberFormat="1" applyFont="1" applyFill="1" applyBorder="1" applyAlignment="1">
      <alignment horizontal="center" wrapText="1"/>
    </xf>
    <xf numFmtId="49" fontId="36" fillId="0" borderId="37" xfId="0" applyNumberFormat="1" applyFont="1" applyFill="1" applyBorder="1" applyAlignment="1">
      <alignment horizontal="center" vertical="center" wrapText="1"/>
    </xf>
    <xf numFmtId="49" fontId="36" fillId="0" borderId="38" xfId="0" applyNumberFormat="1" applyFont="1" applyFill="1" applyBorder="1" applyAlignment="1">
      <alignment horizontal="center" vertical="center" wrapText="1"/>
    </xf>
    <xf numFmtId="0" fontId="1" fillId="26" borderId="30" xfId="0" applyFont="1" applyFill="1" applyBorder="1" applyAlignment="1">
      <alignment horizontal="center" vertical="center" wrapText="1"/>
    </xf>
    <xf numFmtId="0" fontId="1" fillId="26" borderId="3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" fillId="30" borderId="33" xfId="0" applyFont="1" applyFill="1" applyBorder="1" applyAlignment="1">
      <alignment horizontal="center" vertical="center" wrapText="1"/>
    </xf>
    <xf numFmtId="0" fontId="1" fillId="30" borderId="11" xfId="0" applyFont="1" applyFill="1" applyBorder="1" applyAlignment="1">
      <alignment horizontal="center" vertical="center" wrapText="1"/>
    </xf>
    <xf numFmtId="0" fontId="1" fillId="30" borderId="34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1" fillId="24" borderId="30" xfId="0" applyFont="1" applyFill="1" applyBorder="1" applyAlignment="1">
      <alignment horizontal="center" vertical="center" wrapText="1"/>
    </xf>
    <xf numFmtId="0" fontId="1" fillId="24" borderId="35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23" xfId="0" applyFont="1" applyFill="1" applyBorder="1" applyAlignment="1">
      <alignment horizontal="center" vertical="center" wrapText="1"/>
    </xf>
    <xf numFmtId="0" fontId="1" fillId="25" borderId="24" xfId="0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49" fontId="36" fillId="0" borderId="25" xfId="0" applyNumberFormat="1" applyFont="1" applyFill="1" applyBorder="1" applyAlignment="1">
      <alignment horizontal="center" vertical="center" wrapText="1"/>
    </xf>
    <xf numFmtId="49" fontId="36" fillId="0" borderId="28" xfId="0" applyNumberFormat="1" applyFont="1" applyFill="1" applyBorder="1" applyAlignment="1">
      <alignment horizontal="center" vertical="center" wrapText="1"/>
    </xf>
    <xf numFmtId="0" fontId="1" fillId="30" borderId="23" xfId="0" applyFont="1" applyFill="1" applyBorder="1" applyAlignment="1">
      <alignment horizontal="center" vertical="center" wrapText="1"/>
    </xf>
    <xf numFmtId="0" fontId="1" fillId="30" borderId="24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 wrapText="1"/>
    </xf>
    <xf numFmtId="0" fontId="40" fillId="39" borderId="10" xfId="0" applyFont="1" applyFill="1" applyBorder="1" applyAlignment="1">
      <alignment horizontal="center" vertical="center" wrapText="1"/>
    </xf>
    <xf numFmtId="14" fontId="32" fillId="39" borderId="10" xfId="0" applyNumberFormat="1" applyFont="1" applyFill="1" applyBorder="1" applyAlignment="1">
      <alignment horizontal="center" vertical="center" wrapText="1"/>
    </xf>
    <xf numFmtId="0" fontId="40" fillId="39" borderId="10" xfId="0" applyFont="1" applyFill="1" applyBorder="1" applyAlignment="1">
      <alignment horizontal="center" vertical="center"/>
    </xf>
    <xf numFmtId="17" fontId="28" fillId="0" borderId="0" xfId="90" quotePrefix="1" applyNumberFormat="1" applyFont="1" applyBorder="1" applyAlignment="1">
      <alignment horizontal="center" vertical="center"/>
    </xf>
    <xf numFmtId="0" fontId="29" fillId="0" borderId="0" xfId="90" applyFont="1" applyBorder="1" applyAlignment="1">
      <alignment horizontal="center" vertical="center"/>
    </xf>
    <xf numFmtId="0" fontId="31" fillId="0" borderId="41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1" borderId="20" xfId="90" applyFont="1" applyFill="1" applyBorder="1" applyAlignment="1">
      <alignment horizontal="center" vertical="center" wrapText="1"/>
    </xf>
    <xf numFmtId="0" fontId="1" fillId="31" borderId="21" xfId="90" applyFont="1" applyFill="1" applyBorder="1" applyAlignment="1">
      <alignment horizontal="center" vertical="center" wrapText="1"/>
    </xf>
    <xf numFmtId="0" fontId="3" fillId="30" borderId="42" xfId="90" applyFont="1" applyFill="1" applyBorder="1" applyAlignment="1">
      <alignment horizontal="center" vertical="center" textRotation="90" wrapText="1"/>
    </xf>
    <xf numFmtId="0" fontId="3" fillId="30" borderId="43" xfId="90" applyFont="1" applyFill="1" applyBorder="1" applyAlignment="1">
      <alignment horizontal="center" vertical="center" textRotation="90" wrapText="1"/>
    </xf>
    <xf numFmtId="0" fontId="3" fillId="33" borderId="42" xfId="90" applyFont="1" applyFill="1" applyBorder="1" applyAlignment="1">
      <alignment horizontal="center" vertical="center" textRotation="90" wrapText="1"/>
    </xf>
    <xf numFmtId="0" fontId="3" fillId="33" borderId="43" xfId="90" applyFont="1" applyFill="1" applyBorder="1" applyAlignment="1">
      <alignment horizontal="center" vertical="center" textRotation="90" wrapText="1"/>
    </xf>
    <xf numFmtId="0" fontId="3" fillId="33" borderId="44" xfId="90" applyFont="1" applyFill="1" applyBorder="1" applyAlignment="1">
      <alignment horizontal="center" vertical="center" textRotation="90" wrapText="1"/>
    </xf>
    <xf numFmtId="0" fontId="33" fillId="32" borderId="30" xfId="90" applyFont="1" applyFill="1" applyBorder="1" applyAlignment="1">
      <alignment horizontal="center" vertical="center" wrapText="1"/>
    </xf>
    <xf numFmtId="0" fontId="33" fillId="32" borderId="45" xfId="90" applyFont="1" applyFill="1" applyBorder="1" applyAlignment="1">
      <alignment horizontal="center" vertical="center" wrapText="1"/>
    </xf>
    <xf numFmtId="0" fontId="33" fillId="34" borderId="45" xfId="90" applyFont="1" applyFill="1" applyBorder="1" applyAlignment="1">
      <alignment horizontal="center" vertical="center" wrapText="1"/>
    </xf>
    <xf numFmtId="0" fontId="30" fillId="37" borderId="10" xfId="0" applyFont="1" applyFill="1" applyBorder="1" applyAlignment="1">
      <alignment horizontal="center" vertical="center"/>
    </xf>
  </cellXfs>
  <cellStyles count="9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Comma" xfId="97" builtinId="3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914400</xdr:colOff>
          <xdr:row>28</xdr:row>
          <xdr:rowOff>57150</xdr:rowOff>
        </xdr:to>
        <xdr:sp macro="" textlink="">
          <xdr:nvSpPr>
            <xdr:cNvPr id="15361" name="Control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914400</xdr:colOff>
          <xdr:row>28</xdr:row>
          <xdr:rowOff>57150</xdr:rowOff>
        </xdr:to>
        <xdr:sp macro="" textlink="">
          <xdr:nvSpPr>
            <xdr:cNvPr id="15362" name="Control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914400</xdr:colOff>
          <xdr:row>28</xdr:row>
          <xdr:rowOff>57150</xdr:rowOff>
        </xdr:to>
        <xdr:sp macro="" textlink="">
          <xdr:nvSpPr>
            <xdr:cNvPr id="15363" name="Control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914400</xdr:colOff>
          <xdr:row>28</xdr:row>
          <xdr:rowOff>57150</xdr:rowOff>
        </xdr:to>
        <xdr:sp macro="" textlink="">
          <xdr:nvSpPr>
            <xdr:cNvPr id="15364" name="Control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914400</xdr:colOff>
          <xdr:row>28</xdr:row>
          <xdr:rowOff>57150</xdr:rowOff>
        </xdr:to>
        <xdr:sp macro="" textlink="">
          <xdr:nvSpPr>
            <xdr:cNvPr id="15365" name="Control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914400</xdr:colOff>
          <xdr:row>28</xdr:row>
          <xdr:rowOff>57150</xdr:rowOff>
        </xdr:to>
        <xdr:sp macro="" textlink="">
          <xdr:nvSpPr>
            <xdr:cNvPr id="15366" name="Control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914400</xdr:colOff>
          <xdr:row>28</xdr:row>
          <xdr:rowOff>57150</xdr:rowOff>
        </xdr:to>
        <xdr:sp macro="" textlink="">
          <xdr:nvSpPr>
            <xdr:cNvPr id="15367" name="Control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914400</xdr:colOff>
          <xdr:row>28</xdr:row>
          <xdr:rowOff>57150</xdr:rowOff>
        </xdr:to>
        <xdr:sp macro="" textlink="">
          <xdr:nvSpPr>
            <xdr:cNvPr id="15368" name="Control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914400</xdr:colOff>
          <xdr:row>28</xdr:row>
          <xdr:rowOff>57150</xdr:rowOff>
        </xdr:to>
        <xdr:sp macro="" textlink="">
          <xdr:nvSpPr>
            <xdr:cNvPr id="15369" name="Control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914400</xdr:colOff>
          <xdr:row>28</xdr:row>
          <xdr:rowOff>57150</xdr:rowOff>
        </xdr:to>
        <xdr:sp macro="" textlink="">
          <xdr:nvSpPr>
            <xdr:cNvPr id="15370" name="Control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914400</xdr:colOff>
          <xdr:row>28</xdr:row>
          <xdr:rowOff>57150</xdr:rowOff>
        </xdr:to>
        <xdr:sp macro="" textlink="">
          <xdr:nvSpPr>
            <xdr:cNvPr id="15371" name="Control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914400</xdr:colOff>
          <xdr:row>28</xdr:row>
          <xdr:rowOff>57150</xdr:rowOff>
        </xdr:to>
        <xdr:sp macro="" textlink="">
          <xdr:nvSpPr>
            <xdr:cNvPr id="15372" name="Control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914400</xdr:colOff>
          <xdr:row>28</xdr:row>
          <xdr:rowOff>57150</xdr:rowOff>
        </xdr:to>
        <xdr:sp macro="" textlink="">
          <xdr:nvSpPr>
            <xdr:cNvPr id="15373" name="Control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914400</xdr:colOff>
          <xdr:row>28</xdr:row>
          <xdr:rowOff>57150</xdr:rowOff>
        </xdr:to>
        <xdr:sp macro="" textlink="">
          <xdr:nvSpPr>
            <xdr:cNvPr id="15374" name="Control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2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1.x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6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4.xml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D64"/>
  <sheetViews>
    <sheetView tabSelected="1" topLeftCell="A34" workbookViewId="0">
      <selection activeCell="A64" sqref="A64:D64"/>
    </sheetView>
  </sheetViews>
  <sheetFormatPr defaultRowHeight="12.75" x14ac:dyDescent="0.2"/>
  <cols>
    <col min="1" max="119" width="20.7109375" customWidth="1"/>
  </cols>
  <sheetData>
    <row r="1" spans="1:4" x14ac:dyDescent="0.2">
      <c r="A1" s="78" t="s">
        <v>83</v>
      </c>
      <c r="B1" s="78"/>
      <c r="C1" s="78"/>
      <c r="D1" s="78"/>
    </row>
    <row r="2" spans="1:4" x14ac:dyDescent="0.2">
      <c r="A2" s="79">
        <v>28</v>
      </c>
      <c r="B2" s="79"/>
      <c r="C2" s="79"/>
      <c r="D2" s="79"/>
    </row>
    <row r="3" spans="1:4" ht="35.1" customHeight="1" x14ac:dyDescent="0.2">
      <c r="A3" s="80" t="s">
        <v>84</v>
      </c>
      <c r="B3" s="81"/>
      <c r="C3" s="81"/>
      <c r="D3" s="82"/>
    </row>
    <row r="4" spans="1:4" ht="13.5" thickBot="1" x14ac:dyDescent="0.25">
      <c r="A4" s="83" t="s">
        <v>0</v>
      </c>
      <c r="B4" s="84"/>
      <c r="C4" s="15" t="s">
        <v>19</v>
      </c>
      <c r="D4" s="16" t="s">
        <v>20</v>
      </c>
    </row>
    <row r="5" spans="1:4" ht="14.25" thickTop="1" thickBot="1" x14ac:dyDescent="0.25">
      <c r="A5" s="17" t="s">
        <v>21</v>
      </c>
      <c r="B5" s="18" t="s">
        <v>22</v>
      </c>
      <c r="C5" s="19" t="s">
        <v>1</v>
      </c>
      <c r="D5" s="20" t="s">
        <v>3</v>
      </c>
    </row>
    <row r="6" spans="1:4" x14ac:dyDescent="0.2">
      <c r="A6" s="21" t="s">
        <v>4</v>
      </c>
      <c r="B6" s="22" t="s">
        <v>59</v>
      </c>
      <c r="C6" s="85" t="s">
        <v>67</v>
      </c>
      <c r="D6" s="86"/>
    </row>
    <row r="7" spans="1:4" x14ac:dyDescent="0.2">
      <c r="A7" s="14" t="s">
        <v>40</v>
      </c>
      <c r="B7" s="14" t="s">
        <v>69</v>
      </c>
      <c r="C7" s="14">
        <v>60</v>
      </c>
      <c r="D7" s="87"/>
    </row>
    <row r="8" spans="1:4" x14ac:dyDescent="0.2">
      <c r="A8" s="14" t="s">
        <v>7</v>
      </c>
      <c r="B8" s="14" t="s">
        <v>8</v>
      </c>
      <c r="C8" s="14">
        <v>39</v>
      </c>
      <c r="D8" s="87"/>
    </row>
    <row r="9" spans="1:4" x14ac:dyDescent="0.2">
      <c r="A9" s="14" t="s">
        <v>18</v>
      </c>
      <c r="B9" s="14" t="s">
        <v>79</v>
      </c>
      <c r="C9" s="14">
        <v>11</v>
      </c>
      <c r="D9" s="87"/>
    </row>
    <row r="10" spans="1:4" x14ac:dyDescent="0.2">
      <c r="A10" s="14" t="s">
        <v>51</v>
      </c>
      <c r="B10" s="14" t="s">
        <v>52</v>
      </c>
      <c r="C10" s="14">
        <v>5</v>
      </c>
      <c r="D10" s="87"/>
    </row>
    <row r="11" spans="1:4" x14ac:dyDescent="0.2">
      <c r="A11" s="14" t="s">
        <v>33</v>
      </c>
      <c r="B11" s="14" t="s">
        <v>78</v>
      </c>
      <c r="C11" s="14">
        <v>10</v>
      </c>
      <c r="D11" s="87"/>
    </row>
    <row r="12" spans="1:4" ht="25.5" x14ac:dyDescent="0.2">
      <c r="A12" s="14" t="s">
        <v>50</v>
      </c>
      <c r="B12" s="14" t="s">
        <v>80</v>
      </c>
      <c r="C12" s="14">
        <v>10</v>
      </c>
      <c r="D12" s="87"/>
    </row>
    <row r="13" spans="1:4" ht="25.5" x14ac:dyDescent="0.2">
      <c r="A13" s="14" t="s">
        <v>9</v>
      </c>
      <c r="B13" s="14" t="s">
        <v>10</v>
      </c>
      <c r="C13" s="14">
        <v>5</v>
      </c>
      <c r="D13" s="87"/>
    </row>
    <row r="14" spans="1:4" ht="38.25" x14ac:dyDescent="0.2">
      <c r="A14" s="14" t="s">
        <v>49</v>
      </c>
      <c r="B14" s="14" t="s">
        <v>74</v>
      </c>
      <c r="C14" s="14">
        <v>10</v>
      </c>
      <c r="D14" s="87"/>
    </row>
    <row r="15" spans="1:4" x14ac:dyDescent="0.2">
      <c r="A15" s="14" t="s">
        <v>55</v>
      </c>
      <c r="B15" s="14" t="s">
        <v>75</v>
      </c>
      <c r="C15" s="14">
        <v>10</v>
      </c>
      <c r="D15" s="87"/>
    </row>
    <row r="16" spans="1:4" ht="13.5" thickBot="1" x14ac:dyDescent="0.25">
      <c r="A16" s="61" t="s">
        <v>41</v>
      </c>
      <c r="B16" s="62"/>
      <c r="C16" s="23">
        <f>SUM(C7:C15)</f>
        <v>160</v>
      </c>
      <c r="D16" s="24">
        <v>0.72</v>
      </c>
    </row>
    <row r="17" spans="1:4" x14ac:dyDescent="0.2">
      <c r="A17" s="25" t="s">
        <v>4</v>
      </c>
      <c r="B17" s="26" t="s">
        <v>60</v>
      </c>
      <c r="C17" s="88" t="s">
        <v>67</v>
      </c>
      <c r="D17" s="89"/>
    </row>
    <row r="18" spans="1:4" ht="25.5" x14ac:dyDescent="0.2">
      <c r="A18" s="14" t="s">
        <v>6</v>
      </c>
      <c r="B18" s="14" t="s">
        <v>70</v>
      </c>
      <c r="C18" s="14">
        <v>40</v>
      </c>
      <c r="D18" s="90"/>
    </row>
    <row r="19" spans="1:4" ht="25.5" x14ac:dyDescent="0.2">
      <c r="A19" s="14" t="s">
        <v>5</v>
      </c>
      <c r="B19" s="14" t="s">
        <v>77</v>
      </c>
      <c r="C19" s="14">
        <v>9</v>
      </c>
      <c r="D19" s="90"/>
    </row>
    <row r="20" spans="1:4" x14ac:dyDescent="0.2">
      <c r="A20" s="14" t="s">
        <v>39</v>
      </c>
      <c r="B20" s="14" t="s">
        <v>38</v>
      </c>
      <c r="C20" s="14">
        <v>10</v>
      </c>
      <c r="D20" s="90"/>
    </row>
    <row r="21" spans="1:4" x14ac:dyDescent="0.2">
      <c r="A21" s="14" t="s">
        <v>7</v>
      </c>
      <c r="B21" s="14" t="s">
        <v>8</v>
      </c>
      <c r="C21" s="14">
        <v>40</v>
      </c>
      <c r="D21" s="90"/>
    </row>
    <row r="22" spans="1:4" x14ac:dyDescent="0.2">
      <c r="A22" s="14" t="s">
        <v>12</v>
      </c>
      <c r="B22" s="14" t="s">
        <v>11</v>
      </c>
      <c r="C22" s="14">
        <v>5</v>
      </c>
      <c r="D22" s="90"/>
    </row>
    <row r="23" spans="1:4" x14ac:dyDescent="0.2">
      <c r="A23" s="14" t="s">
        <v>34</v>
      </c>
      <c r="B23" s="14" t="s">
        <v>81</v>
      </c>
      <c r="C23" s="14">
        <v>10</v>
      </c>
      <c r="D23" s="90"/>
    </row>
    <row r="24" spans="1:4" x14ac:dyDescent="0.2">
      <c r="A24" s="14" t="s">
        <v>18</v>
      </c>
      <c r="B24" s="14" t="s">
        <v>79</v>
      </c>
      <c r="C24" s="14">
        <v>16</v>
      </c>
      <c r="D24" s="90"/>
    </row>
    <row r="25" spans="1:4" x14ac:dyDescent="0.2">
      <c r="A25" s="14" t="s">
        <v>51</v>
      </c>
      <c r="B25" s="14" t="s">
        <v>52</v>
      </c>
      <c r="C25" s="14">
        <v>5</v>
      </c>
      <c r="D25" s="90"/>
    </row>
    <row r="26" spans="1:4" ht="25.5" x14ac:dyDescent="0.2">
      <c r="A26" s="14" t="s">
        <v>50</v>
      </c>
      <c r="B26" s="14" t="s">
        <v>80</v>
      </c>
      <c r="C26" s="14">
        <v>15</v>
      </c>
      <c r="D26" s="90"/>
    </row>
    <row r="27" spans="1:4" x14ac:dyDescent="0.2">
      <c r="A27" s="14" t="s">
        <v>55</v>
      </c>
      <c r="B27" s="14" t="s">
        <v>75</v>
      </c>
      <c r="C27" s="14">
        <v>10</v>
      </c>
      <c r="D27" s="90"/>
    </row>
    <row r="28" spans="1:4" ht="13.5" thickBot="1" x14ac:dyDescent="0.25">
      <c r="A28" s="91" t="s">
        <v>41</v>
      </c>
      <c r="B28" s="92"/>
      <c r="C28" s="27">
        <f>SUM(C18:C27)</f>
        <v>160</v>
      </c>
      <c r="D28" s="24">
        <v>1.67</v>
      </c>
    </row>
    <row r="29" spans="1:4" x14ac:dyDescent="0.2">
      <c r="A29" s="28" t="s">
        <v>32</v>
      </c>
      <c r="B29" s="29" t="s">
        <v>35</v>
      </c>
      <c r="C29" s="93" t="s">
        <v>68</v>
      </c>
      <c r="D29" s="94"/>
    </row>
    <row r="30" spans="1:4" ht="25.5" x14ac:dyDescent="0.2">
      <c r="A30" s="14" t="s">
        <v>5</v>
      </c>
      <c r="B30" s="14" t="s">
        <v>77</v>
      </c>
      <c r="C30" s="14">
        <v>30</v>
      </c>
      <c r="D30" s="77"/>
    </row>
    <row r="31" spans="1:4" x14ac:dyDescent="0.2">
      <c r="A31" s="14" t="s">
        <v>7</v>
      </c>
      <c r="B31" s="14" t="s">
        <v>8</v>
      </c>
      <c r="C31" s="14">
        <v>30</v>
      </c>
      <c r="D31" s="77"/>
    </row>
    <row r="32" spans="1:4" x14ac:dyDescent="0.2">
      <c r="A32" s="14" t="s">
        <v>12</v>
      </c>
      <c r="B32" s="14" t="s">
        <v>11</v>
      </c>
      <c r="C32" s="14">
        <v>30</v>
      </c>
      <c r="D32" s="77"/>
    </row>
    <row r="33" spans="1:4" x14ac:dyDescent="0.2">
      <c r="A33" s="14" t="s">
        <v>34</v>
      </c>
      <c r="B33" s="14" t="s">
        <v>81</v>
      </c>
      <c r="C33" s="14">
        <v>20</v>
      </c>
      <c r="D33" s="77"/>
    </row>
    <row r="34" spans="1:4" x14ac:dyDescent="0.2">
      <c r="A34" s="14" t="s">
        <v>18</v>
      </c>
      <c r="B34" s="14" t="s">
        <v>79</v>
      </c>
      <c r="C34" s="14">
        <v>40</v>
      </c>
      <c r="D34" s="77"/>
    </row>
    <row r="35" spans="1:4" x14ac:dyDescent="0.2">
      <c r="A35" s="14" t="s">
        <v>33</v>
      </c>
      <c r="B35" s="14" t="s">
        <v>78</v>
      </c>
      <c r="C35" s="14">
        <v>25</v>
      </c>
      <c r="D35" s="77"/>
    </row>
    <row r="36" spans="1:4" x14ac:dyDescent="0.2">
      <c r="A36" s="14" t="s">
        <v>42</v>
      </c>
      <c r="B36" s="14" t="s">
        <v>43</v>
      </c>
      <c r="C36" s="14">
        <v>25</v>
      </c>
      <c r="D36" s="77"/>
    </row>
    <row r="37" spans="1:4" ht="25.5" x14ac:dyDescent="0.2">
      <c r="A37" s="14" t="s">
        <v>50</v>
      </c>
      <c r="B37" s="14" t="s">
        <v>80</v>
      </c>
      <c r="C37" s="14">
        <v>10</v>
      </c>
      <c r="D37" s="77"/>
    </row>
    <row r="38" spans="1:4" ht="38.25" x14ac:dyDescent="0.2">
      <c r="A38" s="14" t="s">
        <v>49</v>
      </c>
      <c r="B38" s="14" t="s">
        <v>74</v>
      </c>
      <c r="C38" s="14">
        <v>50</v>
      </c>
      <c r="D38" s="77"/>
    </row>
    <row r="39" spans="1:4" ht="13.5" thickBot="1" x14ac:dyDescent="0.25">
      <c r="A39" s="67" t="s">
        <v>41</v>
      </c>
      <c r="B39" s="68"/>
      <c r="C39" s="30">
        <f>SUM(C30:C38)</f>
        <v>260</v>
      </c>
      <c r="D39" s="24">
        <v>0</v>
      </c>
    </row>
    <row r="40" spans="1:4" x14ac:dyDescent="0.2">
      <c r="A40" s="31" t="s">
        <v>32</v>
      </c>
      <c r="B40" s="32" t="s">
        <v>36</v>
      </c>
      <c r="C40" s="69" t="s">
        <v>86</v>
      </c>
      <c r="D40" s="70"/>
    </row>
    <row r="41" spans="1:4" x14ac:dyDescent="0.2">
      <c r="A41" s="14" t="s">
        <v>44</v>
      </c>
      <c r="B41" s="14" t="s">
        <v>45</v>
      </c>
      <c r="C41" s="14">
        <v>25</v>
      </c>
      <c r="D41" s="71"/>
    </row>
    <row r="42" spans="1:4" x14ac:dyDescent="0.2">
      <c r="A42" s="14" t="s">
        <v>7</v>
      </c>
      <c r="B42" s="14" t="s">
        <v>8</v>
      </c>
      <c r="C42" s="14">
        <v>200</v>
      </c>
      <c r="D42" s="72"/>
    </row>
    <row r="43" spans="1:4" x14ac:dyDescent="0.2">
      <c r="A43" s="14" t="s">
        <v>12</v>
      </c>
      <c r="B43" s="14" t="s">
        <v>11</v>
      </c>
      <c r="C43" s="14">
        <v>70</v>
      </c>
      <c r="D43" s="72"/>
    </row>
    <row r="44" spans="1:4" x14ac:dyDescent="0.2">
      <c r="A44" s="14" t="s">
        <v>34</v>
      </c>
      <c r="B44" s="14" t="s">
        <v>81</v>
      </c>
      <c r="C44" s="14">
        <v>5</v>
      </c>
      <c r="D44" s="72"/>
    </row>
    <row r="45" spans="1:4" x14ac:dyDescent="0.2">
      <c r="A45" s="14" t="s">
        <v>18</v>
      </c>
      <c r="B45" s="14" t="s">
        <v>79</v>
      </c>
      <c r="C45" s="14">
        <v>17</v>
      </c>
      <c r="D45" s="72"/>
    </row>
    <row r="46" spans="1:4" ht="25.5" x14ac:dyDescent="0.2">
      <c r="A46" s="14" t="s">
        <v>54</v>
      </c>
      <c r="B46" s="14" t="s">
        <v>76</v>
      </c>
      <c r="C46" s="14">
        <v>5</v>
      </c>
      <c r="D46" s="72"/>
    </row>
    <row r="47" spans="1:4" x14ac:dyDescent="0.2">
      <c r="A47" s="14" t="s">
        <v>42</v>
      </c>
      <c r="B47" s="14" t="s">
        <v>43</v>
      </c>
      <c r="C47" s="14">
        <v>45</v>
      </c>
      <c r="D47" s="72"/>
    </row>
    <row r="48" spans="1:4" ht="25.5" x14ac:dyDescent="0.2">
      <c r="A48" s="14" t="s">
        <v>50</v>
      </c>
      <c r="B48" s="14" t="s">
        <v>80</v>
      </c>
      <c r="C48" s="14">
        <v>15</v>
      </c>
      <c r="D48" s="72"/>
    </row>
    <row r="49" spans="1:4" x14ac:dyDescent="0.2">
      <c r="A49" s="14" t="s">
        <v>48</v>
      </c>
      <c r="B49" s="14" t="s">
        <v>71</v>
      </c>
      <c r="C49" s="14">
        <v>18</v>
      </c>
      <c r="D49" s="72"/>
    </row>
    <row r="50" spans="1:4" ht="13.5" thickBot="1" x14ac:dyDescent="0.25">
      <c r="A50" s="73" t="s">
        <v>41</v>
      </c>
      <c r="B50" s="74"/>
      <c r="C50" s="30">
        <f>SUM(C41:C49)</f>
        <v>400</v>
      </c>
      <c r="D50" s="33">
        <v>1.91</v>
      </c>
    </row>
    <row r="51" spans="1:4" x14ac:dyDescent="0.2">
      <c r="A51" s="34" t="s">
        <v>37</v>
      </c>
      <c r="B51" s="35" t="s">
        <v>61</v>
      </c>
      <c r="C51" s="75" t="s">
        <v>87</v>
      </c>
      <c r="D51" s="76"/>
    </row>
    <row r="52" spans="1:4" x14ac:dyDescent="0.2">
      <c r="A52" s="14" t="s">
        <v>40</v>
      </c>
      <c r="B52" s="14" t="s">
        <v>69</v>
      </c>
      <c r="C52" s="14">
        <v>25</v>
      </c>
      <c r="D52" s="49"/>
    </row>
    <row r="53" spans="1:4" x14ac:dyDescent="0.2">
      <c r="A53" s="14" t="s">
        <v>44</v>
      </c>
      <c r="B53" s="14" t="s">
        <v>45</v>
      </c>
      <c r="C53" s="14">
        <v>50</v>
      </c>
      <c r="D53" s="51"/>
    </row>
    <row r="54" spans="1:4" x14ac:dyDescent="0.2">
      <c r="A54" s="14" t="s">
        <v>39</v>
      </c>
      <c r="B54" s="14" t="s">
        <v>38</v>
      </c>
      <c r="C54" s="14">
        <v>21</v>
      </c>
      <c r="D54" s="51"/>
    </row>
    <row r="55" spans="1:4" x14ac:dyDescent="0.2">
      <c r="A55" s="14" t="s">
        <v>7</v>
      </c>
      <c r="B55" s="14" t="s">
        <v>8</v>
      </c>
      <c r="C55" s="14">
        <v>150</v>
      </c>
      <c r="D55" s="51"/>
    </row>
    <row r="56" spans="1:4" x14ac:dyDescent="0.2">
      <c r="A56" s="14" t="s">
        <v>53</v>
      </c>
      <c r="B56" s="14" t="s">
        <v>73</v>
      </c>
      <c r="C56" s="14">
        <v>24</v>
      </c>
      <c r="D56" s="51"/>
    </row>
    <row r="57" spans="1:4" x14ac:dyDescent="0.2">
      <c r="A57" s="14" t="s">
        <v>34</v>
      </c>
      <c r="B57" s="14" t="s">
        <v>81</v>
      </c>
      <c r="C57" s="14">
        <v>15</v>
      </c>
      <c r="D57" s="51"/>
    </row>
    <row r="58" spans="1:4" ht="38.25" x14ac:dyDescent="0.2">
      <c r="A58" s="14" t="s">
        <v>47</v>
      </c>
      <c r="B58" s="14" t="s">
        <v>72</v>
      </c>
      <c r="C58" s="14">
        <v>15</v>
      </c>
      <c r="D58" s="51"/>
    </row>
    <row r="59" spans="1:4" x14ac:dyDescent="0.2">
      <c r="A59" s="61" t="s">
        <v>41</v>
      </c>
      <c r="B59" s="62"/>
      <c r="C59" s="36">
        <f>SUM(C52:C58)</f>
        <v>300</v>
      </c>
      <c r="D59" s="37">
        <v>0.01</v>
      </c>
    </row>
    <row r="60" spans="1:4" x14ac:dyDescent="0.2">
      <c r="A60" s="48" t="s">
        <v>37</v>
      </c>
      <c r="B60" s="38" t="s">
        <v>58</v>
      </c>
      <c r="C60" s="63" t="s">
        <v>82</v>
      </c>
      <c r="D60" s="63"/>
    </row>
    <row r="61" spans="1:4" x14ac:dyDescent="0.2">
      <c r="A61" s="14" t="s">
        <v>39</v>
      </c>
      <c r="B61" s="14" t="s">
        <v>38</v>
      </c>
      <c r="C61" s="14">
        <v>21</v>
      </c>
      <c r="D61" s="50"/>
    </row>
    <row r="62" spans="1:4" x14ac:dyDescent="0.2">
      <c r="A62" s="14" t="s">
        <v>7</v>
      </c>
      <c r="B62" s="14" t="s">
        <v>8</v>
      </c>
      <c r="C62" s="14">
        <v>25</v>
      </c>
      <c r="D62" s="52"/>
    </row>
    <row r="63" spans="1:4" x14ac:dyDescent="0.2">
      <c r="A63" s="64" t="s">
        <v>41</v>
      </c>
      <c r="B63" s="65"/>
      <c r="C63" s="39">
        <f>SUM(C61:C62)</f>
        <v>46</v>
      </c>
      <c r="D63" s="40">
        <v>0</v>
      </c>
    </row>
    <row r="64" spans="1:4" ht="50.1" customHeight="1" x14ac:dyDescent="0.2">
      <c r="A64" s="66" t="s">
        <v>85</v>
      </c>
      <c r="B64" s="66"/>
      <c r="C64" s="66"/>
      <c r="D64" s="66"/>
    </row>
  </sheetData>
  <mergeCells count="21">
    <mergeCell ref="D30:D38"/>
    <mergeCell ref="A1:D1"/>
    <mergeCell ref="A2:D2"/>
    <mergeCell ref="A3:D3"/>
    <mergeCell ref="A4:B4"/>
    <mergeCell ref="C6:D6"/>
    <mergeCell ref="D7:D15"/>
    <mergeCell ref="A16:B16"/>
    <mergeCell ref="C17:D17"/>
    <mergeCell ref="D18:D27"/>
    <mergeCell ref="A28:B28"/>
    <mergeCell ref="C29:D29"/>
    <mergeCell ref="A59:B59"/>
    <mergeCell ref="C60:D60"/>
    <mergeCell ref="A63:B63"/>
    <mergeCell ref="A64:D64"/>
    <mergeCell ref="A39:B39"/>
    <mergeCell ref="C40:D40"/>
    <mergeCell ref="D41:D49"/>
    <mergeCell ref="A50:B50"/>
    <mergeCell ref="C51:D51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5374" r:id="rId3" name="Control 14">
          <controlPr defaultSize="0" r:id="rId4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914400</xdr:colOff>
                <xdr:row>28</xdr:row>
                <xdr:rowOff>57150</xdr:rowOff>
              </to>
            </anchor>
          </controlPr>
        </control>
      </mc:Choice>
      <mc:Fallback>
        <control shapeId="15374" r:id="rId3" name="Control 14"/>
      </mc:Fallback>
    </mc:AlternateContent>
    <mc:AlternateContent xmlns:mc="http://schemas.openxmlformats.org/markup-compatibility/2006">
      <mc:Choice Requires="x14">
        <control shapeId="15373" r:id="rId5" name="Control 13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914400</xdr:colOff>
                <xdr:row>28</xdr:row>
                <xdr:rowOff>57150</xdr:rowOff>
              </to>
            </anchor>
          </controlPr>
        </control>
      </mc:Choice>
      <mc:Fallback>
        <control shapeId="15373" r:id="rId5" name="Control 13"/>
      </mc:Fallback>
    </mc:AlternateContent>
    <mc:AlternateContent xmlns:mc="http://schemas.openxmlformats.org/markup-compatibility/2006">
      <mc:Choice Requires="x14">
        <control shapeId="15372" r:id="rId7" name="Control 12">
          <controlPr defaultSize="0" r:id="rId8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914400</xdr:colOff>
                <xdr:row>28</xdr:row>
                <xdr:rowOff>57150</xdr:rowOff>
              </to>
            </anchor>
          </controlPr>
        </control>
      </mc:Choice>
      <mc:Fallback>
        <control shapeId="15372" r:id="rId7" name="Control 12"/>
      </mc:Fallback>
    </mc:AlternateContent>
    <mc:AlternateContent xmlns:mc="http://schemas.openxmlformats.org/markup-compatibility/2006">
      <mc:Choice Requires="x14">
        <control shapeId="15371" r:id="rId9" name="Control 11">
          <controlPr defaultSize="0" r:id="rId8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914400</xdr:colOff>
                <xdr:row>28</xdr:row>
                <xdr:rowOff>57150</xdr:rowOff>
              </to>
            </anchor>
          </controlPr>
        </control>
      </mc:Choice>
      <mc:Fallback>
        <control shapeId="15371" r:id="rId9" name="Control 11"/>
      </mc:Fallback>
    </mc:AlternateContent>
    <mc:AlternateContent xmlns:mc="http://schemas.openxmlformats.org/markup-compatibility/2006">
      <mc:Choice Requires="x14">
        <control shapeId="15370" r:id="rId10" name="Control 10">
          <controlPr defaultSize="0" r:id="rId8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914400</xdr:colOff>
                <xdr:row>28</xdr:row>
                <xdr:rowOff>57150</xdr:rowOff>
              </to>
            </anchor>
          </controlPr>
        </control>
      </mc:Choice>
      <mc:Fallback>
        <control shapeId="15370" r:id="rId10" name="Control 10"/>
      </mc:Fallback>
    </mc:AlternateContent>
    <mc:AlternateContent xmlns:mc="http://schemas.openxmlformats.org/markup-compatibility/2006">
      <mc:Choice Requires="x14">
        <control shapeId="15369" r:id="rId11" name="Control 9">
          <controlPr defaultSize="0" r:id="rId8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914400</xdr:colOff>
                <xdr:row>28</xdr:row>
                <xdr:rowOff>57150</xdr:rowOff>
              </to>
            </anchor>
          </controlPr>
        </control>
      </mc:Choice>
      <mc:Fallback>
        <control shapeId="15369" r:id="rId11" name="Control 9"/>
      </mc:Fallback>
    </mc:AlternateContent>
    <mc:AlternateContent xmlns:mc="http://schemas.openxmlformats.org/markup-compatibility/2006">
      <mc:Choice Requires="x14">
        <control shapeId="15368" r:id="rId12" name="Control 8">
          <controlPr defaultSize="0" r:id="rId8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914400</xdr:colOff>
                <xdr:row>28</xdr:row>
                <xdr:rowOff>57150</xdr:rowOff>
              </to>
            </anchor>
          </controlPr>
        </control>
      </mc:Choice>
      <mc:Fallback>
        <control shapeId="15368" r:id="rId12" name="Control 8"/>
      </mc:Fallback>
    </mc:AlternateContent>
    <mc:AlternateContent xmlns:mc="http://schemas.openxmlformats.org/markup-compatibility/2006">
      <mc:Choice Requires="x14">
        <control shapeId="15367" r:id="rId13" name="Control 7">
          <controlPr defaultSize="0" r:id="rId8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914400</xdr:colOff>
                <xdr:row>28</xdr:row>
                <xdr:rowOff>57150</xdr:rowOff>
              </to>
            </anchor>
          </controlPr>
        </control>
      </mc:Choice>
      <mc:Fallback>
        <control shapeId="15367" r:id="rId13" name="Control 7"/>
      </mc:Fallback>
    </mc:AlternateContent>
    <mc:AlternateContent xmlns:mc="http://schemas.openxmlformats.org/markup-compatibility/2006">
      <mc:Choice Requires="x14">
        <control shapeId="15366" r:id="rId14" name="Control 6">
          <controlPr defaultSize="0" r:id="rId8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914400</xdr:colOff>
                <xdr:row>28</xdr:row>
                <xdr:rowOff>57150</xdr:rowOff>
              </to>
            </anchor>
          </controlPr>
        </control>
      </mc:Choice>
      <mc:Fallback>
        <control shapeId="15366" r:id="rId14" name="Control 6"/>
      </mc:Fallback>
    </mc:AlternateContent>
    <mc:AlternateContent xmlns:mc="http://schemas.openxmlformats.org/markup-compatibility/2006">
      <mc:Choice Requires="x14">
        <control shapeId="15365" r:id="rId15" name="Control 5">
          <controlPr defaultSize="0" r:id="rId8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914400</xdr:colOff>
                <xdr:row>28</xdr:row>
                <xdr:rowOff>57150</xdr:rowOff>
              </to>
            </anchor>
          </controlPr>
        </control>
      </mc:Choice>
      <mc:Fallback>
        <control shapeId="15365" r:id="rId15" name="Control 5"/>
      </mc:Fallback>
    </mc:AlternateContent>
    <mc:AlternateContent xmlns:mc="http://schemas.openxmlformats.org/markup-compatibility/2006">
      <mc:Choice Requires="x14">
        <control shapeId="15364" r:id="rId16" name="Control 4">
          <controlPr defaultSize="0" r:id="rId8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914400</xdr:colOff>
                <xdr:row>28</xdr:row>
                <xdr:rowOff>57150</xdr:rowOff>
              </to>
            </anchor>
          </controlPr>
        </control>
      </mc:Choice>
      <mc:Fallback>
        <control shapeId="15364" r:id="rId16" name="Control 4"/>
      </mc:Fallback>
    </mc:AlternateContent>
    <mc:AlternateContent xmlns:mc="http://schemas.openxmlformats.org/markup-compatibility/2006">
      <mc:Choice Requires="x14">
        <control shapeId="15363" r:id="rId17" name="Control 3">
          <controlPr defaultSize="0" r:id="rId8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914400</xdr:colOff>
                <xdr:row>28</xdr:row>
                <xdr:rowOff>57150</xdr:rowOff>
              </to>
            </anchor>
          </controlPr>
        </control>
      </mc:Choice>
      <mc:Fallback>
        <control shapeId="15363" r:id="rId17" name="Control 3"/>
      </mc:Fallback>
    </mc:AlternateContent>
    <mc:AlternateContent xmlns:mc="http://schemas.openxmlformats.org/markup-compatibility/2006">
      <mc:Choice Requires="x14">
        <control shapeId="15362" r:id="rId18" name="Control 2">
          <controlPr defaultSize="0" r:id="rId8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914400</xdr:colOff>
                <xdr:row>28</xdr:row>
                <xdr:rowOff>57150</xdr:rowOff>
              </to>
            </anchor>
          </controlPr>
        </control>
      </mc:Choice>
      <mc:Fallback>
        <control shapeId="15362" r:id="rId18" name="Control 2"/>
      </mc:Fallback>
    </mc:AlternateContent>
    <mc:AlternateContent xmlns:mc="http://schemas.openxmlformats.org/markup-compatibility/2006">
      <mc:Choice Requires="x14">
        <control shapeId="15361" r:id="rId19" name="Control 1">
          <controlPr defaultSize="0" r:id="rId8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914400</xdr:colOff>
                <xdr:row>28</xdr:row>
                <xdr:rowOff>57150</xdr:rowOff>
              </to>
            </anchor>
          </controlPr>
        </control>
      </mc:Choice>
      <mc:Fallback>
        <control shapeId="15361" r:id="rId19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56"/>
  <sheetViews>
    <sheetView zoomScale="85" zoomScaleNormal="85" zoomScaleSheetLayoutView="70" workbookViewId="0">
      <selection activeCell="S9" sqref="S9"/>
    </sheetView>
  </sheetViews>
  <sheetFormatPr defaultRowHeight="18" x14ac:dyDescent="0.25"/>
  <cols>
    <col min="1" max="1" width="8.42578125" style="4" customWidth="1"/>
    <col min="2" max="2" width="52.28515625" style="4" customWidth="1"/>
    <col min="3" max="3" width="17" style="13" customWidth="1"/>
    <col min="4" max="7" width="10" style="4" customWidth="1"/>
    <col min="8" max="8" width="16.85546875" style="44" customWidth="1"/>
    <col min="9" max="13" width="17.140625" style="4" customWidth="1"/>
    <col min="14" max="14" width="21.140625" style="4" bestFit="1" customWidth="1"/>
    <col min="15" max="16384" width="9.140625" style="4"/>
  </cols>
  <sheetData>
    <row r="1" spans="1:14" s="13" customFormat="1" ht="57.75" customHeight="1" x14ac:dyDescent="0.25">
      <c r="A1" s="97" t="s">
        <v>64</v>
      </c>
      <c r="B1" s="98"/>
      <c r="C1" s="99">
        <v>43112</v>
      </c>
      <c r="D1" s="97"/>
      <c r="E1" s="97"/>
      <c r="F1" s="97"/>
      <c r="G1" s="100" t="s">
        <v>65</v>
      </c>
      <c r="H1" s="100"/>
    </row>
    <row r="2" spans="1:14" ht="21" customHeight="1" x14ac:dyDescent="0.2">
      <c r="A2" s="101" t="s">
        <v>88</v>
      </c>
      <c r="B2" s="102"/>
      <c r="C2" s="102"/>
      <c r="D2" s="102"/>
      <c r="E2" s="102"/>
      <c r="F2" s="102"/>
      <c r="G2" s="102"/>
      <c r="H2" s="102"/>
    </row>
    <row r="3" spans="1:14" ht="12.75" customHeight="1" thickBot="1" x14ac:dyDescent="0.25">
      <c r="A3" s="103" t="s">
        <v>56</v>
      </c>
      <c r="B3" s="104"/>
      <c r="C3" s="104"/>
      <c r="D3" s="104"/>
      <c r="E3" s="104"/>
      <c r="F3" s="104"/>
      <c r="G3" s="104"/>
      <c r="H3" s="104"/>
    </row>
    <row r="4" spans="1:14" s="10" customFormat="1" ht="38.25" customHeight="1" thickBot="1" x14ac:dyDescent="0.25">
      <c r="A4" s="105" t="s">
        <v>46</v>
      </c>
      <c r="B4" s="106"/>
      <c r="C4" s="41" t="s">
        <v>23</v>
      </c>
      <c r="D4" s="41" t="s">
        <v>13</v>
      </c>
      <c r="E4" s="41" t="s">
        <v>14</v>
      </c>
      <c r="F4" s="41" t="s">
        <v>15</v>
      </c>
      <c r="G4" s="41" t="s">
        <v>16</v>
      </c>
      <c r="H4" s="42" t="s">
        <v>89</v>
      </c>
      <c r="I4" s="5" t="s">
        <v>24</v>
      </c>
      <c r="J4" s="6" t="s">
        <v>25</v>
      </c>
      <c r="K4" s="7" t="s">
        <v>26</v>
      </c>
      <c r="L4" s="8" t="s">
        <v>62</v>
      </c>
      <c r="M4" s="8" t="s">
        <v>63</v>
      </c>
      <c r="N4" s="9" t="s">
        <v>57</v>
      </c>
    </row>
    <row r="5" spans="1:14" ht="85.5" customHeight="1" thickBot="1" x14ac:dyDescent="0.25">
      <c r="A5" s="107" t="s">
        <v>2</v>
      </c>
      <c r="B5" s="53" t="s">
        <v>27</v>
      </c>
      <c r="C5" s="54" t="s">
        <v>83</v>
      </c>
      <c r="D5" s="55">
        <f t="shared" ref="D5:D7" si="0">F5+E5</f>
        <v>400</v>
      </c>
      <c r="E5" s="55">
        <v>100</v>
      </c>
      <c r="F5" s="55">
        <v>300</v>
      </c>
      <c r="G5" s="55">
        <v>100</v>
      </c>
      <c r="H5" s="112">
        <f>(F5-G5)*0.8</f>
        <v>160</v>
      </c>
      <c r="I5" s="12">
        <v>505</v>
      </c>
      <c r="J5" s="11">
        <v>160</v>
      </c>
      <c r="K5" s="115">
        <f t="shared" ref="K5:K10" si="1">H5-J5</f>
        <v>0</v>
      </c>
      <c r="L5" s="45">
        <v>0.72</v>
      </c>
      <c r="M5" s="45">
        <v>28</v>
      </c>
      <c r="N5" s="60">
        <f>H5*24*L5*M5</f>
        <v>77414.399999999994</v>
      </c>
    </row>
    <row r="6" spans="1:14" ht="85.5" customHeight="1" thickBot="1" x14ac:dyDescent="0.25">
      <c r="A6" s="108"/>
      <c r="B6" s="56" t="s">
        <v>28</v>
      </c>
      <c r="C6" s="57" t="s">
        <v>83</v>
      </c>
      <c r="D6" s="58">
        <f t="shared" si="0"/>
        <v>900</v>
      </c>
      <c r="E6" s="59">
        <v>100</v>
      </c>
      <c r="F6" s="59">
        <v>800</v>
      </c>
      <c r="G6" s="59">
        <v>150</v>
      </c>
      <c r="H6" s="113">
        <f>F6-G6</f>
        <v>650</v>
      </c>
      <c r="I6" s="12">
        <v>260</v>
      </c>
      <c r="J6" s="11">
        <v>260</v>
      </c>
      <c r="K6" s="115">
        <f t="shared" si="1"/>
        <v>390</v>
      </c>
      <c r="L6" s="45">
        <v>0</v>
      </c>
      <c r="M6" s="45">
        <v>28</v>
      </c>
      <c r="N6" s="60">
        <f t="shared" ref="N6:N10" si="2">H6*24*L6*M6</f>
        <v>0</v>
      </c>
    </row>
    <row r="7" spans="1:14" ht="85.5" customHeight="1" thickBot="1" x14ac:dyDescent="0.25">
      <c r="A7" s="108"/>
      <c r="B7" s="56" t="s">
        <v>66</v>
      </c>
      <c r="C7" s="54" t="s">
        <v>83</v>
      </c>
      <c r="D7" s="58">
        <f t="shared" si="0"/>
        <v>400</v>
      </c>
      <c r="E7" s="59">
        <v>100</v>
      </c>
      <c r="F7" s="59">
        <v>300</v>
      </c>
      <c r="G7" s="59">
        <v>0</v>
      </c>
      <c r="H7" s="113">
        <f>F7-G7</f>
        <v>300</v>
      </c>
      <c r="I7" s="12">
        <v>326</v>
      </c>
      <c r="J7" s="11">
        <v>300</v>
      </c>
      <c r="K7" s="115">
        <f t="shared" si="1"/>
        <v>0</v>
      </c>
      <c r="L7" s="45">
        <v>0.01</v>
      </c>
      <c r="M7" s="45">
        <v>28</v>
      </c>
      <c r="N7" s="60">
        <f t="shared" si="2"/>
        <v>2016</v>
      </c>
    </row>
    <row r="8" spans="1:14" ht="85.5" customHeight="1" thickBot="1" x14ac:dyDescent="0.25">
      <c r="A8" s="109" t="s">
        <v>17</v>
      </c>
      <c r="B8" s="1" t="s">
        <v>29</v>
      </c>
      <c r="C8" s="3" t="s">
        <v>83</v>
      </c>
      <c r="D8" s="2">
        <f t="shared" ref="D8:D10" si="3">E8+F8</f>
        <v>400</v>
      </c>
      <c r="E8" s="2">
        <v>100</v>
      </c>
      <c r="F8" s="2">
        <v>300</v>
      </c>
      <c r="G8" s="2">
        <v>100</v>
      </c>
      <c r="H8" s="114">
        <f>(F8-G8)*0.8</f>
        <v>160</v>
      </c>
      <c r="I8" s="12">
        <v>631</v>
      </c>
      <c r="J8" s="11">
        <v>160</v>
      </c>
      <c r="K8" s="115">
        <f t="shared" si="1"/>
        <v>0</v>
      </c>
      <c r="L8" s="46">
        <v>1.67</v>
      </c>
      <c r="M8" s="46">
        <v>28</v>
      </c>
      <c r="N8" s="60">
        <f t="shared" si="2"/>
        <v>179558.39999999997</v>
      </c>
    </row>
    <row r="9" spans="1:14" ht="85.5" customHeight="1" thickBot="1" x14ac:dyDescent="0.25">
      <c r="A9" s="110"/>
      <c r="B9" s="1" t="s">
        <v>30</v>
      </c>
      <c r="C9" s="3" t="s">
        <v>83</v>
      </c>
      <c r="D9" s="43">
        <f t="shared" si="3"/>
        <v>700</v>
      </c>
      <c r="E9" s="43">
        <v>100</v>
      </c>
      <c r="F9" s="43">
        <v>600</v>
      </c>
      <c r="G9" s="43">
        <v>200</v>
      </c>
      <c r="H9" s="114">
        <f>F9-G9</f>
        <v>400</v>
      </c>
      <c r="I9" s="12">
        <v>853</v>
      </c>
      <c r="J9" s="11">
        <v>400</v>
      </c>
      <c r="K9" s="115">
        <f t="shared" si="1"/>
        <v>0</v>
      </c>
      <c r="L9" s="46">
        <v>1.91</v>
      </c>
      <c r="M9" s="46">
        <v>28</v>
      </c>
      <c r="N9" s="60">
        <f t="shared" si="2"/>
        <v>513408</v>
      </c>
    </row>
    <row r="10" spans="1:14" ht="85.5" customHeight="1" thickBot="1" x14ac:dyDescent="0.25">
      <c r="A10" s="111"/>
      <c r="B10" s="1" t="s">
        <v>31</v>
      </c>
      <c r="C10" s="3" t="s">
        <v>83</v>
      </c>
      <c r="D10" s="43">
        <f t="shared" si="3"/>
        <v>150</v>
      </c>
      <c r="E10" s="43">
        <v>100</v>
      </c>
      <c r="F10" s="43">
        <v>50</v>
      </c>
      <c r="G10" s="43">
        <v>0</v>
      </c>
      <c r="H10" s="114">
        <f>F10-G10</f>
        <v>50</v>
      </c>
      <c r="I10" s="12">
        <v>46</v>
      </c>
      <c r="J10" s="11">
        <v>46</v>
      </c>
      <c r="K10" s="115">
        <f t="shared" si="1"/>
        <v>4</v>
      </c>
      <c r="L10" s="46">
        <v>0</v>
      </c>
      <c r="M10" s="46">
        <v>28</v>
      </c>
      <c r="N10" s="60">
        <f t="shared" si="2"/>
        <v>0</v>
      </c>
    </row>
    <row r="11" spans="1:14" ht="22.5" customHeight="1" x14ac:dyDescent="0.2">
      <c r="A11" s="95"/>
      <c r="B11" s="96"/>
      <c r="C11" s="96"/>
      <c r="D11" s="96"/>
      <c r="E11" s="96"/>
      <c r="F11" s="96"/>
      <c r="G11" s="96"/>
      <c r="H11" s="96"/>
      <c r="N11" s="47">
        <f>SUM(N5:N10)</f>
        <v>772396.79999999993</v>
      </c>
    </row>
    <row r="12" spans="1:14" ht="15.75" x14ac:dyDescent="0.25">
      <c r="H12" s="4"/>
    </row>
    <row r="14" spans="1:14" ht="15.75" customHeight="1" x14ac:dyDescent="0.25"/>
    <row r="27" spans="3:8" ht="15.75" customHeight="1" x14ac:dyDescent="0.2">
      <c r="C27" s="4"/>
      <c r="H27" s="4"/>
    </row>
    <row r="37" spans="3:8" ht="12.75" customHeight="1" x14ac:dyDescent="0.2">
      <c r="C37" s="4"/>
      <c r="H37" s="4"/>
    </row>
    <row r="38" spans="3:8" ht="12.75" customHeight="1" x14ac:dyDescent="0.2">
      <c r="C38" s="4"/>
      <c r="H38" s="4"/>
    </row>
    <row r="39" spans="3:8" ht="15.95" customHeight="1" x14ac:dyDescent="0.2">
      <c r="C39" s="4"/>
      <c r="H39" s="4"/>
    </row>
    <row r="40" spans="3:8" ht="15.95" customHeight="1" x14ac:dyDescent="0.2">
      <c r="C40" s="4"/>
      <c r="H40" s="4"/>
    </row>
    <row r="41" spans="3:8" ht="15.95" customHeight="1" x14ac:dyDescent="0.2">
      <c r="C41" s="4"/>
      <c r="H41" s="4"/>
    </row>
    <row r="42" spans="3:8" ht="15.95" customHeight="1" x14ac:dyDescent="0.2">
      <c r="C42" s="4"/>
      <c r="H42" s="4"/>
    </row>
    <row r="43" spans="3:8" ht="15.95" customHeight="1" x14ac:dyDescent="0.2">
      <c r="C43" s="4"/>
      <c r="H43" s="4"/>
    </row>
    <row r="45" spans="3:8" ht="15.95" customHeight="1" x14ac:dyDescent="0.2">
      <c r="C45" s="4"/>
      <c r="H45" s="4"/>
    </row>
    <row r="46" spans="3:8" ht="15.95" customHeight="1" x14ac:dyDescent="0.2">
      <c r="C46" s="4"/>
      <c r="H46" s="4"/>
    </row>
    <row r="47" spans="3:8" ht="15.95" customHeight="1" x14ac:dyDescent="0.2">
      <c r="C47" s="4"/>
      <c r="H47" s="4"/>
    </row>
    <row r="48" spans="3:8" ht="15.95" customHeight="1" x14ac:dyDescent="0.2">
      <c r="C48" s="4"/>
      <c r="H48" s="4"/>
    </row>
    <row r="49" spans="3:8" ht="15.95" customHeight="1" x14ac:dyDescent="0.2">
      <c r="C49" s="4"/>
      <c r="H49" s="4"/>
    </row>
    <row r="50" spans="3:8" ht="15.95" customHeight="1" x14ac:dyDescent="0.2">
      <c r="C50" s="4"/>
      <c r="H50" s="4"/>
    </row>
    <row r="51" spans="3:8" ht="15.95" customHeight="1" x14ac:dyDescent="0.2">
      <c r="C51" s="4"/>
      <c r="H51" s="4"/>
    </row>
    <row r="52" spans="3:8" ht="15.95" customHeight="1" x14ac:dyDescent="0.2">
      <c r="C52" s="4"/>
      <c r="H52" s="4"/>
    </row>
    <row r="53" spans="3:8" ht="15.95" customHeight="1" x14ac:dyDescent="0.2">
      <c r="C53" s="4"/>
      <c r="H53" s="4"/>
    </row>
    <row r="54" spans="3:8" ht="15.95" customHeight="1" x14ac:dyDescent="0.2">
      <c r="C54" s="4"/>
      <c r="H54" s="4"/>
    </row>
    <row r="55" spans="3:8" ht="15.95" customHeight="1" x14ac:dyDescent="0.2">
      <c r="C55" s="4"/>
      <c r="H55" s="4"/>
    </row>
    <row r="56" spans="3:8" ht="15.95" customHeight="1" x14ac:dyDescent="0.2">
      <c r="C56" s="4"/>
      <c r="H56" s="4"/>
    </row>
    <row r="57" spans="3:8" ht="15.95" customHeight="1" x14ac:dyDescent="0.2">
      <c r="C57" s="4"/>
      <c r="H57" s="4"/>
    </row>
    <row r="58" spans="3:8" ht="15.95" customHeight="1" x14ac:dyDescent="0.2">
      <c r="C58" s="4"/>
      <c r="H58" s="4"/>
    </row>
    <row r="59" spans="3:8" ht="15.95" customHeight="1" x14ac:dyDescent="0.2">
      <c r="C59" s="4"/>
      <c r="H59" s="4"/>
    </row>
    <row r="60" spans="3:8" ht="15.95" customHeight="1" x14ac:dyDescent="0.2">
      <c r="C60" s="4"/>
      <c r="H60" s="4"/>
    </row>
    <row r="61" spans="3:8" ht="15.95" customHeight="1" x14ac:dyDescent="0.2">
      <c r="C61" s="4"/>
      <c r="H61" s="4"/>
    </row>
    <row r="62" spans="3:8" ht="15.95" customHeight="1" x14ac:dyDescent="0.2">
      <c r="C62" s="4"/>
      <c r="H62" s="4"/>
    </row>
    <row r="63" spans="3:8" ht="15.95" customHeight="1" x14ac:dyDescent="0.2">
      <c r="C63" s="4"/>
      <c r="H63" s="4"/>
    </row>
    <row r="64" spans="3:8" ht="15.95" customHeight="1" x14ac:dyDescent="0.2">
      <c r="C64" s="4"/>
      <c r="H64" s="4"/>
    </row>
    <row r="65" spans="3:8" ht="15.95" customHeight="1" x14ac:dyDescent="0.2">
      <c r="C65" s="4"/>
      <c r="H65" s="4"/>
    </row>
    <row r="66" spans="3:8" ht="15.95" customHeight="1" x14ac:dyDescent="0.2">
      <c r="C66" s="4"/>
      <c r="H66" s="4"/>
    </row>
    <row r="67" spans="3:8" ht="15.95" customHeight="1" x14ac:dyDescent="0.2">
      <c r="C67" s="4"/>
      <c r="H67" s="4"/>
    </row>
    <row r="70" spans="3:8" ht="12.75" customHeight="1" x14ac:dyDescent="0.2">
      <c r="C70" s="4"/>
      <c r="H70" s="4"/>
    </row>
    <row r="71" spans="3:8" ht="12.75" customHeight="1" x14ac:dyDescent="0.2">
      <c r="C71" s="4"/>
      <c r="H71" s="4"/>
    </row>
    <row r="72" spans="3:8" ht="15.95" customHeight="1" x14ac:dyDescent="0.2">
      <c r="C72" s="4"/>
      <c r="H72" s="4"/>
    </row>
    <row r="73" spans="3:8" ht="15.95" customHeight="1" x14ac:dyDescent="0.2">
      <c r="C73" s="4"/>
      <c r="H73" s="4"/>
    </row>
    <row r="74" spans="3:8" ht="15.95" customHeight="1" x14ac:dyDescent="0.2">
      <c r="C74" s="4"/>
      <c r="H74" s="4"/>
    </row>
    <row r="75" spans="3:8" ht="15.95" customHeight="1" x14ac:dyDescent="0.2">
      <c r="C75" s="4"/>
      <c r="H75" s="4"/>
    </row>
    <row r="76" spans="3:8" ht="15.95" customHeight="1" x14ac:dyDescent="0.2">
      <c r="C76" s="4"/>
      <c r="H76" s="4"/>
    </row>
    <row r="77" spans="3:8" ht="12.75" customHeight="1" x14ac:dyDescent="0.2">
      <c r="C77" s="4"/>
      <c r="H77" s="4"/>
    </row>
    <row r="78" spans="3:8" ht="15.95" customHeight="1" x14ac:dyDescent="0.2">
      <c r="C78" s="4"/>
      <c r="H78" s="4"/>
    </row>
    <row r="79" spans="3:8" ht="15.95" customHeight="1" x14ac:dyDescent="0.2">
      <c r="C79" s="4"/>
      <c r="H79" s="4"/>
    </row>
    <row r="80" spans="3:8" ht="15.95" customHeight="1" x14ac:dyDescent="0.2">
      <c r="C80" s="4"/>
      <c r="H80" s="4"/>
    </row>
    <row r="81" spans="3:8" ht="15.95" customHeight="1" x14ac:dyDescent="0.2">
      <c r="C81" s="4"/>
      <c r="H81" s="4"/>
    </row>
    <row r="82" spans="3:8" ht="15.95" customHeight="1" x14ac:dyDescent="0.2">
      <c r="C82" s="4"/>
      <c r="H82" s="4"/>
    </row>
    <row r="83" spans="3:8" ht="15.95" customHeight="1" x14ac:dyDescent="0.2">
      <c r="C83" s="4"/>
      <c r="H83" s="4"/>
    </row>
    <row r="84" spans="3:8" ht="15.95" customHeight="1" x14ac:dyDescent="0.2">
      <c r="C84" s="4"/>
      <c r="H84" s="4"/>
    </row>
    <row r="85" spans="3:8" ht="15.95" customHeight="1" x14ac:dyDescent="0.2">
      <c r="C85" s="4"/>
      <c r="H85" s="4"/>
    </row>
    <row r="86" spans="3:8" ht="15.95" customHeight="1" x14ac:dyDescent="0.2">
      <c r="C86" s="4"/>
      <c r="H86" s="4"/>
    </row>
    <row r="87" spans="3:8" ht="15.95" customHeight="1" x14ac:dyDescent="0.2">
      <c r="C87" s="4"/>
      <c r="H87" s="4"/>
    </row>
    <row r="88" spans="3:8" ht="15.95" customHeight="1" x14ac:dyDescent="0.2">
      <c r="C88" s="4"/>
      <c r="H88" s="4"/>
    </row>
    <row r="89" spans="3:8" ht="15.95" customHeight="1" x14ac:dyDescent="0.2">
      <c r="C89" s="4"/>
      <c r="H89" s="4"/>
    </row>
    <row r="90" spans="3:8" ht="15.95" customHeight="1" x14ac:dyDescent="0.2">
      <c r="C90" s="4"/>
      <c r="H90" s="4"/>
    </row>
    <row r="91" spans="3:8" ht="15.95" customHeight="1" x14ac:dyDescent="0.2">
      <c r="C91" s="4"/>
      <c r="H91" s="4"/>
    </row>
    <row r="92" spans="3:8" ht="15.95" customHeight="1" x14ac:dyDescent="0.2">
      <c r="C92" s="4"/>
      <c r="H92" s="4"/>
    </row>
    <row r="93" spans="3:8" ht="15.95" customHeight="1" x14ac:dyDescent="0.2">
      <c r="C93" s="4"/>
      <c r="H93" s="4"/>
    </row>
    <row r="94" spans="3:8" ht="15.95" customHeight="1" x14ac:dyDescent="0.2">
      <c r="C94" s="4"/>
      <c r="H94" s="4"/>
    </row>
    <row r="95" spans="3:8" ht="15.95" customHeight="1" x14ac:dyDescent="0.2">
      <c r="C95" s="4"/>
      <c r="H95" s="4"/>
    </row>
    <row r="96" spans="3:8" ht="15.95" customHeight="1" x14ac:dyDescent="0.2">
      <c r="C96" s="4"/>
      <c r="H96" s="4"/>
    </row>
    <row r="97" spans="3:8" ht="15.95" customHeight="1" x14ac:dyDescent="0.2">
      <c r="C97" s="4"/>
      <c r="H97" s="4"/>
    </row>
    <row r="98" spans="3:8" ht="15.95" customHeight="1" x14ac:dyDescent="0.2">
      <c r="C98" s="4"/>
      <c r="H98" s="4"/>
    </row>
    <row r="99" spans="3:8" ht="15.95" customHeight="1" x14ac:dyDescent="0.2">
      <c r="C99" s="4"/>
      <c r="H99" s="4"/>
    </row>
    <row r="100" spans="3:8" ht="15.95" customHeight="1" x14ac:dyDescent="0.2">
      <c r="C100" s="4"/>
      <c r="H100" s="4"/>
    </row>
    <row r="103" spans="3:8" ht="12.75" customHeight="1" x14ac:dyDescent="0.2">
      <c r="C103" s="4"/>
      <c r="H103" s="4"/>
    </row>
    <row r="104" spans="3:8" ht="12.75" customHeight="1" x14ac:dyDescent="0.2">
      <c r="C104" s="4"/>
      <c r="H104" s="4"/>
    </row>
    <row r="105" spans="3:8" ht="15.95" customHeight="1" x14ac:dyDescent="0.2">
      <c r="C105" s="4"/>
      <c r="H105" s="4"/>
    </row>
    <row r="106" spans="3:8" ht="15.95" customHeight="1" x14ac:dyDescent="0.2">
      <c r="C106" s="4"/>
      <c r="H106" s="4"/>
    </row>
    <row r="107" spans="3:8" ht="15.95" customHeight="1" x14ac:dyDescent="0.2">
      <c r="C107" s="4"/>
      <c r="H107" s="4"/>
    </row>
    <row r="108" spans="3:8" ht="15.95" customHeight="1" x14ac:dyDescent="0.2">
      <c r="C108" s="4"/>
      <c r="H108" s="4"/>
    </row>
    <row r="109" spans="3:8" ht="15.95" customHeight="1" x14ac:dyDescent="0.2">
      <c r="C109" s="4"/>
      <c r="H109" s="4"/>
    </row>
    <row r="111" spans="3:8" ht="15.95" customHeight="1" x14ac:dyDescent="0.2">
      <c r="C111" s="4"/>
      <c r="H111" s="4"/>
    </row>
    <row r="112" spans="3:8" ht="15.95" customHeight="1" x14ac:dyDescent="0.2">
      <c r="C112" s="4"/>
      <c r="H112" s="4"/>
    </row>
    <row r="113" spans="3:8" ht="15.95" customHeight="1" x14ac:dyDescent="0.2">
      <c r="C113" s="4"/>
      <c r="H113" s="4"/>
    </row>
    <row r="114" spans="3:8" ht="15.95" customHeight="1" x14ac:dyDescent="0.2">
      <c r="C114" s="4"/>
      <c r="H114" s="4"/>
    </row>
    <row r="115" spans="3:8" ht="15.95" customHeight="1" x14ac:dyDescent="0.2">
      <c r="C115" s="4"/>
      <c r="H115" s="4"/>
    </row>
    <row r="116" spans="3:8" ht="15.95" customHeight="1" x14ac:dyDescent="0.2">
      <c r="C116" s="4"/>
      <c r="H116" s="4"/>
    </row>
    <row r="117" spans="3:8" ht="15.95" customHeight="1" x14ac:dyDescent="0.2">
      <c r="C117" s="4"/>
      <c r="H117" s="4"/>
    </row>
    <row r="118" spans="3:8" ht="15.95" customHeight="1" x14ac:dyDescent="0.2">
      <c r="C118" s="4"/>
      <c r="H118" s="4"/>
    </row>
    <row r="119" spans="3:8" ht="15.95" customHeight="1" x14ac:dyDescent="0.2">
      <c r="C119" s="4"/>
      <c r="H119" s="4"/>
    </row>
    <row r="120" spans="3:8" ht="15.95" customHeight="1" x14ac:dyDescent="0.2">
      <c r="C120" s="4"/>
      <c r="H120" s="4"/>
    </row>
    <row r="121" spans="3:8" ht="15.95" customHeight="1" x14ac:dyDescent="0.2">
      <c r="C121" s="4"/>
      <c r="H121" s="4"/>
    </row>
    <row r="122" spans="3:8" ht="15.95" customHeight="1" x14ac:dyDescent="0.2">
      <c r="C122" s="4"/>
      <c r="H122" s="4"/>
    </row>
    <row r="123" spans="3:8" ht="15.95" customHeight="1" x14ac:dyDescent="0.2">
      <c r="C123" s="4"/>
      <c r="H123" s="4"/>
    </row>
    <row r="124" spans="3:8" ht="15.95" customHeight="1" x14ac:dyDescent="0.2">
      <c r="C124" s="4"/>
      <c r="H124" s="4"/>
    </row>
    <row r="125" spans="3:8" ht="15.95" customHeight="1" x14ac:dyDescent="0.2">
      <c r="C125" s="4"/>
      <c r="H125" s="4"/>
    </row>
    <row r="126" spans="3:8" ht="15.95" customHeight="1" x14ac:dyDescent="0.2">
      <c r="C126" s="4"/>
      <c r="H126" s="4"/>
    </row>
    <row r="127" spans="3:8" ht="15.95" customHeight="1" x14ac:dyDescent="0.2">
      <c r="C127" s="4"/>
      <c r="H127" s="4"/>
    </row>
    <row r="128" spans="3:8" ht="15.95" customHeight="1" x14ac:dyDescent="0.2">
      <c r="C128" s="4"/>
      <c r="H128" s="4"/>
    </row>
    <row r="129" spans="3:8" ht="15.95" customHeight="1" x14ac:dyDescent="0.2">
      <c r="C129" s="4"/>
      <c r="H129" s="4"/>
    </row>
    <row r="130" spans="3:8" ht="15.95" customHeight="1" x14ac:dyDescent="0.2">
      <c r="C130" s="4"/>
      <c r="H130" s="4"/>
    </row>
    <row r="131" spans="3:8" ht="15.95" customHeight="1" x14ac:dyDescent="0.2">
      <c r="C131" s="4"/>
      <c r="H131" s="4"/>
    </row>
    <row r="132" spans="3:8" ht="15.95" customHeight="1" x14ac:dyDescent="0.2">
      <c r="C132" s="4"/>
      <c r="H132" s="4"/>
    </row>
    <row r="133" spans="3:8" ht="15.95" customHeight="1" x14ac:dyDescent="0.2">
      <c r="C133" s="4"/>
      <c r="H133" s="4"/>
    </row>
    <row r="136" spans="3:8" ht="26.25" customHeight="1" x14ac:dyDescent="0.2">
      <c r="C136" s="4"/>
      <c r="H136" s="4"/>
    </row>
    <row r="139" spans="3:8" ht="27" customHeight="1" x14ac:dyDescent="0.2">
      <c r="C139" s="4"/>
      <c r="H139" s="4"/>
    </row>
    <row r="140" spans="3:8" ht="24.75" customHeight="1" x14ac:dyDescent="0.2">
      <c r="C140" s="4"/>
      <c r="H140" s="4"/>
    </row>
    <row r="141" spans="3:8" ht="25.5" customHeight="1" x14ac:dyDescent="0.2">
      <c r="C141" s="4"/>
      <c r="H141" s="4"/>
    </row>
    <row r="142" spans="3:8" ht="25.5" customHeight="1" x14ac:dyDescent="0.2">
      <c r="C142" s="4"/>
      <c r="H142" s="4"/>
    </row>
    <row r="147" spans="3:8" ht="12.75" customHeight="1" x14ac:dyDescent="0.2">
      <c r="C147" s="4"/>
      <c r="H147" s="4"/>
    </row>
    <row r="156" spans="3:8" ht="12.75" x14ac:dyDescent="0.2">
      <c r="C156" s="4"/>
      <c r="H156" s="4"/>
    </row>
  </sheetData>
  <mergeCells count="9">
    <mergeCell ref="A11:H11"/>
    <mergeCell ref="A1:B1"/>
    <mergeCell ref="C1:F1"/>
    <mergeCell ref="G1:H1"/>
    <mergeCell ref="A2:H2"/>
    <mergeCell ref="A3:H3"/>
    <mergeCell ref="A4:B4"/>
    <mergeCell ref="A5:A7"/>
    <mergeCell ref="A8:A10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Monica Tuceac</cp:lastModifiedBy>
  <cp:lastPrinted>2017-10-13T13:42:38Z</cp:lastPrinted>
  <dcterms:created xsi:type="dcterms:W3CDTF">2005-06-22T10:45:23Z</dcterms:created>
  <dcterms:modified xsi:type="dcterms:W3CDTF">2018-03-29T07:03:18Z</dcterms:modified>
</cp:coreProperties>
</file>