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 tabRatio="907"/>
  </bookViews>
  <sheets>
    <sheet name="MachetaResults" sheetId="1370" r:id="rId1"/>
    <sheet name="Available ATC" sheetId="1369" r:id="rId2"/>
  </sheets>
  <calcPr calcId="145621"/>
</workbook>
</file>

<file path=xl/calcChain.xml><?xml version="1.0" encoding="utf-8"?>
<calcChain xmlns="http://schemas.openxmlformats.org/spreadsheetml/2006/main">
  <c r="S18" i="1370" l="1"/>
  <c r="S15" i="1370"/>
  <c r="S12" i="1370"/>
  <c r="O18" i="1370"/>
  <c r="O15" i="1370"/>
  <c r="O12" i="1370"/>
  <c r="K18" i="1370"/>
  <c r="K15" i="1370"/>
  <c r="K12" i="1370"/>
  <c r="G18" i="1370"/>
  <c r="G15" i="1370"/>
  <c r="G12" i="1370"/>
  <c r="C18" i="1370"/>
  <c r="C15" i="1370"/>
  <c r="C12" i="1370"/>
  <c r="N17" i="1369" l="1"/>
  <c r="K17" i="1369"/>
  <c r="D17" i="1369"/>
  <c r="N16" i="1369"/>
  <c r="K16" i="1369"/>
  <c r="D16" i="1369"/>
  <c r="N15" i="1369"/>
  <c r="K15" i="1369"/>
  <c r="D15" i="1369"/>
  <c r="N14" i="1369"/>
  <c r="K14" i="1369"/>
  <c r="D14" i="1369"/>
  <c r="N13" i="1369"/>
  <c r="K13" i="1369"/>
  <c r="D13" i="1369"/>
  <c r="N12" i="1369"/>
  <c r="K12" i="1369"/>
  <c r="D12" i="1369"/>
  <c r="N11" i="1369"/>
  <c r="K11" i="1369"/>
  <c r="D11" i="1369"/>
  <c r="N10" i="1369"/>
  <c r="K10" i="1369"/>
  <c r="D10" i="1369"/>
  <c r="N9" i="1369"/>
  <c r="K9" i="1369"/>
  <c r="D9" i="1369"/>
  <c r="N8" i="1369"/>
  <c r="N18" i="1369" s="1"/>
  <c r="K8" i="1369"/>
  <c r="D8" i="1369"/>
  <c r="N7" i="1369"/>
  <c r="K7" i="1369"/>
  <c r="D7" i="1369"/>
</calcChain>
</file>

<file path=xl/sharedStrings.xml><?xml version="1.0" encoding="utf-8"?>
<sst xmlns="http://schemas.openxmlformats.org/spreadsheetml/2006/main" count="184" uniqueCount="57">
  <si>
    <t>Participant</t>
  </si>
  <si>
    <t>[MW]</t>
  </si>
  <si>
    <t>[EUR/MWh]</t>
  </si>
  <si>
    <t>11XIGET--------D</t>
  </si>
  <si>
    <t>GEN-I d.o.o</t>
  </si>
  <si>
    <t>TTC</t>
  </si>
  <si>
    <t>TRM</t>
  </si>
  <si>
    <t>NTC</t>
  </si>
  <si>
    <t>AAC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</si>
  <si>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</si>
  <si>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</si>
  <si>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</si>
  <si>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</si>
  <si>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</si>
  <si>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</si>
  <si>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</si>
  <si>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</si>
  <si>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</si>
  <si>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Ukraine  (RO -UA)</t>
  </si>
  <si>
    <t>SERBIA</t>
  </si>
  <si>
    <t>30XRO-CEZ-TRD--M</t>
  </si>
  <si>
    <t>UKRAINE</t>
  </si>
  <si>
    <t>AXPO ENERGY</t>
  </si>
  <si>
    <t>30XROEGL-------B</t>
  </si>
  <si>
    <t>Total Allocated Capacity</t>
  </si>
  <si>
    <t>Direction</t>
  </si>
  <si>
    <t>11XDISAM-------V</t>
  </si>
  <si>
    <t>Total [Euro]</t>
  </si>
  <si>
    <t>EXPORT (RO-UA)</t>
  </si>
  <si>
    <t>IMPORT (UA-RO)</t>
  </si>
  <si>
    <t>Unit Price [Euro/MWh]</t>
  </si>
  <si>
    <t>nr zile</t>
  </si>
  <si>
    <t>Ukraine -&gt; Romania (UA-RO)</t>
  </si>
  <si>
    <t>ATC = 0</t>
  </si>
  <si>
    <t>Energi Danmark A/S</t>
  </si>
  <si>
    <t>CEZ TRADE</t>
  </si>
  <si>
    <t>01.04.2018</t>
  </si>
  <si>
    <t>23-27.04.2018</t>
  </si>
  <si>
    <t>02-06.04.2018</t>
  </si>
  <si>
    <t>07-22.04.2018</t>
  </si>
  <si>
    <t>28-30.04.2018</t>
  </si>
  <si>
    <t>07-30.04.2018</t>
  </si>
  <si>
    <t>CROSS BORDER CAPACITY ALLOCATION AUCTION RESULTS for the period of:
01.04.2018</t>
  </si>
  <si>
    <t>CROSS BORDER CAPACITY ALLOCATION AUCTION RESULTS for the period of:
23-27.04.2018</t>
  </si>
  <si>
    <t>NOTE: The deadline for transferring capacities for the month of APRIL is 25 MARCH 2018, 12:00(RO). _x000D_
The transfers are to be operated by the participants in the DAMAS platform and the corresponding annex for the transfer is to be sent  by email to: contracte.alocare@transelectrica.ro</t>
  </si>
  <si>
    <t>Available capacity for supplementary auction</t>
  </si>
  <si>
    <t>CROSS BORDER CAPACITY ALLOCATION AUCTION RESULTS for the period of:
02-06.04.2018</t>
  </si>
  <si>
    <t>CROSS BORDER CAPACITY ALLOCATION AUCTION RESULTS for the period of:
07-22.04.2018</t>
  </si>
  <si>
    <t>CROSS BORDER CAPACITY ALLOCATION AUCTION RESULTS for the period of:
28-30.04.2018</t>
  </si>
  <si>
    <t>ATC = 232</t>
  </si>
  <si>
    <t>ATC = 42</t>
  </si>
  <si>
    <t>ATC = 67</t>
  </si>
  <si>
    <t>ATC = 97</t>
  </si>
  <si>
    <t>ATC = 39</t>
  </si>
  <si>
    <t>ATC = 4</t>
  </si>
  <si>
    <t>ATC = 14</t>
  </si>
  <si>
    <t>IMPORT (RS-RO)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</si>
</sst>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color theme="0"/>
      <name val="Arial"/>
      <family val="2"/>
    </font>
    <font>
      <sz val="10"/>
      <name val="Arial"/>
      <charset val="238"/>
    </font>
    <font>
      <sz val="12"/>
      <name val="Arial"/>
      <family val="2"/>
    </font>
    <font>
      <sz val="10"/>
      <color rgb="FF00000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32" fillId="0" borderId="0"/>
  </cellStyleXfs>
  <cellXfs count="121">
    <xf numFmtId="0" fontId="0" fillId="0" borderId="0" xfId="0"/>
    <xf numFmtId="0" fontId="1" fillId="32" borderId="18" xfId="86" applyFont="1" applyFill="1" applyBorder="1" applyAlignment="1">
      <alignment horizontal="center" vertical="center" wrapText="1"/>
    </xf>
    <xf numFmtId="0" fontId="1" fillId="33" borderId="25" xfId="86" applyFont="1" applyFill="1" applyBorder="1" applyAlignment="1">
      <alignment horizontal="center" vertical="center" wrapText="1"/>
    </xf>
    <xf numFmtId="0" fontId="1" fillId="34" borderId="25" xfId="86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35" borderId="23" xfId="0" applyFont="1" applyFill="1" applyBorder="1" applyAlignment="1">
      <alignment horizontal="center" vertical="center" wrapText="1"/>
    </xf>
    <xf numFmtId="49" fontId="1" fillId="35" borderId="20" xfId="0" applyNumberFormat="1" applyFont="1" applyFill="1" applyBorder="1" applyAlignment="1">
      <alignment horizontal="center" vertical="center" wrapText="1"/>
    </xf>
    <xf numFmtId="0" fontId="21" fillId="27" borderId="10" xfId="0" applyFont="1" applyFill="1" applyBorder="1" applyAlignment="1">
      <alignment horizontal="center" vertical="center" wrapText="1"/>
    </xf>
    <xf numFmtId="0" fontId="2" fillId="24" borderId="21" xfId="90" applyFont="1" applyFill="1" applyBorder="1" applyAlignment="1">
      <alignment horizontal="center" vertical="center"/>
    </xf>
    <xf numFmtId="0" fontId="2" fillId="24" borderId="21" xfId="90" applyNumberFormat="1" applyFont="1" applyFill="1" applyBorder="1" applyAlignment="1">
      <alignment horizontal="center" vertical="center"/>
    </xf>
    <xf numFmtId="0" fontId="2" fillId="24" borderId="10" xfId="90" applyFont="1" applyFill="1" applyBorder="1" applyAlignment="1">
      <alignment horizontal="center" vertical="center"/>
    </xf>
    <xf numFmtId="0" fontId="2" fillId="24" borderId="10" xfId="90" applyNumberFormat="1" applyFont="1" applyFill="1" applyBorder="1" applyAlignment="1">
      <alignment horizontal="center" vertical="center"/>
    </xf>
    <xf numFmtId="0" fontId="2" fillId="24" borderId="40" xfId="90" applyFont="1" applyFill="1" applyBorder="1" applyAlignment="1">
      <alignment horizontal="center" vertical="center"/>
    </xf>
    <xf numFmtId="0" fontId="2" fillId="24" borderId="40" xfId="90" applyNumberFormat="1" applyFont="1" applyFill="1" applyBorder="1" applyAlignment="1">
      <alignment horizontal="center" vertical="center"/>
    </xf>
    <xf numFmtId="0" fontId="2" fillId="31" borderId="21" xfId="90" applyFont="1" applyFill="1" applyBorder="1" applyAlignment="1">
      <alignment horizontal="center" vertical="center"/>
    </xf>
    <xf numFmtId="0" fontId="2" fillId="31" borderId="10" xfId="90" applyFont="1" applyFill="1" applyBorder="1" applyAlignment="1">
      <alignment horizontal="center" vertical="center"/>
    </xf>
    <xf numFmtId="0" fontId="2" fillId="31" borderId="40" xfId="90" applyFont="1" applyFill="1" applyBorder="1" applyAlignment="1">
      <alignment horizontal="center" vertical="center"/>
    </xf>
    <xf numFmtId="0" fontId="33" fillId="0" borderId="0" xfId="97" applyFont="1"/>
    <xf numFmtId="0" fontId="3" fillId="0" borderId="0" xfId="97" applyFont="1"/>
    <xf numFmtId="0" fontId="2" fillId="0" borderId="0" xfId="97" applyFont="1"/>
    <xf numFmtId="0" fontId="2" fillId="0" borderId="0" xfId="97" applyFont="1" applyBorder="1"/>
    <xf numFmtId="0" fontId="3" fillId="0" borderId="0" xfId="97" applyFont="1" applyBorder="1"/>
    <xf numFmtId="0" fontId="28" fillId="30" borderId="42" xfId="90" applyFont="1" applyFill="1" applyBorder="1" applyAlignment="1">
      <alignment horizontal="center" vertical="center" wrapText="1"/>
    </xf>
    <xf numFmtId="0" fontId="3" fillId="34" borderId="42" xfId="86" applyFont="1" applyFill="1" applyBorder="1" applyAlignment="1">
      <alignment horizontal="center" vertical="center" wrapText="1"/>
    </xf>
    <xf numFmtId="0" fontId="1" fillId="0" borderId="0" xfId="97" applyFont="1"/>
    <xf numFmtId="0" fontId="1" fillId="30" borderId="42" xfId="90" applyFont="1" applyFill="1" applyBorder="1" applyAlignment="1">
      <alignment horizontal="center" vertical="center" wrapText="1"/>
    </xf>
    <xf numFmtId="14" fontId="3" fillId="24" borderId="43" xfId="97" applyNumberFormat="1" applyFont="1" applyFill="1" applyBorder="1" applyAlignment="1">
      <alignment horizontal="center" vertical="center"/>
    </xf>
    <xf numFmtId="0" fontId="2" fillId="24" borderId="19" xfId="90" applyFont="1" applyFill="1" applyBorder="1" applyAlignment="1">
      <alignment horizontal="center" vertical="center"/>
    </xf>
    <xf numFmtId="0" fontId="2" fillId="24" borderId="19" xfId="90" applyNumberFormat="1" applyFont="1" applyFill="1" applyBorder="1" applyAlignment="1">
      <alignment horizontal="center" vertical="center"/>
    </xf>
    <xf numFmtId="0" fontId="2" fillId="34" borderId="44" xfId="97" applyFont="1" applyFill="1" applyBorder="1" applyAlignment="1">
      <alignment horizontal="center" vertical="center"/>
    </xf>
    <xf numFmtId="0" fontId="2" fillId="33" borderId="10" xfId="0" applyFont="1" applyFill="1" applyBorder="1" applyAlignment="1">
      <alignment horizontal="center" vertical="center"/>
    </xf>
    <xf numFmtId="0" fontId="2" fillId="32" borderId="10" xfId="0" applyFont="1" applyFill="1" applyBorder="1" applyAlignment="1">
      <alignment horizontal="center" vertical="center"/>
    </xf>
    <xf numFmtId="0" fontId="2" fillId="34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14" fontId="3" fillId="24" borderId="27" xfId="97" applyNumberFormat="1" applyFont="1" applyFill="1" applyBorder="1" applyAlignment="1">
      <alignment horizontal="center" vertical="center"/>
    </xf>
    <xf numFmtId="0" fontId="2" fillId="34" borderId="45" xfId="97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4" fontId="3" fillId="24" borderId="46" xfId="97" applyNumberFormat="1" applyFont="1" applyFill="1" applyBorder="1" applyAlignment="1">
      <alignment horizontal="center" vertical="center"/>
    </xf>
    <xf numFmtId="14" fontId="3" fillId="24" borderId="47" xfId="97" applyNumberFormat="1" applyFont="1" applyFill="1" applyBorder="1" applyAlignment="1">
      <alignment horizontal="center" vertical="center"/>
    </xf>
    <xf numFmtId="0" fontId="2" fillId="32" borderId="12" xfId="0" applyFont="1" applyFill="1" applyBorder="1" applyAlignment="1">
      <alignment horizontal="center" vertical="center"/>
    </xf>
    <xf numFmtId="14" fontId="3" fillId="31" borderId="37" xfId="97" applyNumberFormat="1" applyFont="1" applyFill="1" applyBorder="1" applyAlignment="1">
      <alignment horizontal="center" vertical="center"/>
    </xf>
    <xf numFmtId="14" fontId="3" fillId="31" borderId="38" xfId="97" applyNumberFormat="1" applyFont="1" applyFill="1" applyBorder="1" applyAlignment="1">
      <alignment horizontal="center" vertical="center"/>
    </xf>
    <xf numFmtId="14" fontId="3" fillId="31" borderId="39" xfId="97" applyNumberFormat="1" applyFont="1" applyFill="1" applyBorder="1" applyAlignment="1">
      <alignment horizontal="center" vertical="center"/>
    </xf>
    <xf numFmtId="0" fontId="2" fillId="34" borderId="48" xfId="97" applyFont="1" applyFill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4" fontId="2" fillId="0" borderId="0" xfId="97" applyNumberFormat="1" applyFont="1"/>
    <xf numFmtId="0" fontId="1" fillId="27" borderId="10" xfId="0" applyFont="1" applyFill="1" applyBorder="1" applyAlignment="1">
      <alignment horizontal="center" vertical="center" wrapText="1"/>
    </xf>
    <xf numFmtId="0" fontId="22" fillId="37" borderId="0" xfId="0" applyFont="1" applyFill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0" fontId="34" fillId="0" borderId="10" xfId="0" applyFont="1" applyBorder="1" applyAlignment="1">
      <alignment vertical="center" wrapText="1"/>
    </xf>
    <xf numFmtId="0" fontId="22" fillId="27" borderId="10" xfId="0" applyFont="1" applyFill="1" applyBorder="1" applyAlignment="1">
      <alignment horizontal="center" vertical="center" wrapText="1"/>
    </xf>
    <xf numFmtId="0" fontId="22" fillId="27" borderId="10" xfId="0" applyFont="1" applyFill="1" applyBorder="1" applyAlignment="1">
      <alignment horizontal="left" vertical="center" wrapText="1"/>
    </xf>
    <xf numFmtId="0" fontId="22" fillId="36" borderId="10" xfId="0" applyFont="1" applyFill="1" applyBorder="1" applyAlignment="1">
      <alignment horizontal="center" vertical="center" wrapText="1"/>
    </xf>
    <xf numFmtId="0" fontId="22" fillId="36" borderId="27" xfId="0" applyFont="1" applyFill="1" applyBorder="1" applyAlignment="1">
      <alignment horizontal="center" vertical="center" wrapText="1"/>
    </xf>
    <xf numFmtId="1" fontId="35" fillId="0" borderId="10" xfId="0" applyNumberFormat="1" applyFont="1" applyFill="1" applyBorder="1" applyAlignment="1">
      <alignment horizontal="center" vertical="center" wrapText="1"/>
    </xf>
    <xf numFmtId="4" fontId="36" fillId="0" borderId="10" xfId="0" applyNumberFormat="1" applyFont="1" applyFill="1" applyBorder="1" applyAlignment="1">
      <alignment horizontal="center" wrapText="1"/>
    </xf>
    <xf numFmtId="1" fontId="35" fillId="0" borderId="32" xfId="0" applyNumberFormat="1" applyFont="1" applyFill="1" applyBorder="1" applyAlignment="1">
      <alignment horizontal="center" vertical="center" wrapText="1"/>
    </xf>
    <xf numFmtId="0" fontId="21" fillId="25" borderId="22" xfId="0" applyFont="1" applyFill="1" applyBorder="1" applyAlignment="1">
      <alignment horizontal="center" vertical="center" wrapText="1"/>
    </xf>
    <xf numFmtId="49" fontId="21" fillId="25" borderId="31" xfId="0" applyNumberFormat="1" applyFont="1" applyFill="1" applyBorder="1" applyAlignment="1">
      <alignment horizontal="center" vertical="center" wrapText="1"/>
    </xf>
    <xf numFmtId="0" fontId="21" fillId="25" borderId="23" xfId="0" applyFont="1" applyFill="1" applyBorder="1" applyAlignment="1">
      <alignment horizontal="center" vertical="center" wrapText="1"/>
    </xf>
    <xf numFmtId="49" fontId="21" fillId="25" borderId="20" xfId="0" applyNumberFormat="1" applyFont="1" applyFill="1" applyBorder="1" applyAlignment="1">
      <alignment horizontal="center" vertical="center" wrapText="1"/>
    </xf>
    <xf numFmtId="0" fontId="21" fillId="25" borderId="25" xfId="0" applyFont="1" applyFill="1" applyBorder="1" applyAlignment="1">
      <alignment horizontal="center" vertical="center" wrapText="1"/>
    </xf>
    <xf numFmtId="0" fontId="21" fillId="25" borderId="49" xfId="0" applyFont="1" applyFill="1" applyBorder="1" applyAlignment="1">
      <alignment horizontal="center" vertical="center" wrapText="1"/>
    </xf>
    <xf numFmtId="0" fontId="22" fillId="37" borderId="10" xfId="0" applyFont="1" applyFill="1" applyBorder="1" applyAlignment="1">
      <alignment horizontal="center" vertical="center" wrapText="1"/>
    </xf>
    <xf numFmtId="1" fontId="35" fillId="0" borderId="34" xfId="0" applyNumberFormat="1" applyFont="1" applyFill="1" applyBorder="1" applyAlignment="1">
      <alignment horizontal="center" vertical="center" wrapText="1"/>
    </xf>
    <xf numFmtId="0" fontId="21" fillId="26" borderId="10" xfId="0" applyFont="1" applyFill="1" applyBorder="1" applyAlignment="1">
      <alignment horizontal="center" vertical="center" wrapText="1"/>
    </xf>
    <xf numFmtId="49" fontId="21" fillId="26" borderId="10" xfId="0" applyNumberFormat="1" applyFont="1" applyFill="1" applyBorder="1" applyAlignment="1">
      <alignment horizontal="center" vertical="center" wrapText="1"/>
    </xf>
    <xf numFmtId="0" fontId="21" fillId="27" borderId="12" xfId="0" applyFont="1" applyFill="1" applyBorder="1" applyAlignment="1">
      <alignment horizontal="center" vertical="center" wrapText="1"/>
    </xf>
    <xf numFmtId="0" fontId="21" fillId="37" borderId="10" xfId="0" applyFont="1" applyFill="1" applyBorder="1" applyAlignment="1">
      <alignment horizontal="center" vertical="center" wrapText="1"/>
    </xf>
    <xf numFmtId="1" fontId="37" fillId="27" borderId="12" xfId="0" applyNumberFormat="1" applyFont="1" applyFill="1" applyBorder="1" applyAlignment="1">
      <alignment horizontal="center" vertical="center" wrapText="1"/>
    </xf>
    <xf numFmtId="4" fontId="37" fillId="27" borderId="12" xfId="0" applyNumberFormat="1" applyFont="1" applyFill="1" applyBorder="1" applyAlignment="1">
      <alignment horizontal="center" vertical="center" wrapText="1"/>
    </xf>
    <xf numFmtId="0" fontId="34" fillId="36" borderId="0" xfId="0" applyFont="1" applyFill="1" applyAlignment="1">
      <alignment vertical="center" wrapText="1"/>
    </xf>
    <xf numFmtId="0" fontId="34" fillId="37" borderId="0" xfId="0" applyFont="1" applyFill="1" applyAlignment="1">
      <alignment vertical="center" wrapText="1"/>
    </xf>
    <xf numFmtId="0" fontId="21" fillId="27" borderId="50" xfId="0" applyFont="1" applyFill="1" applyBorder="1" applyAlignment="1">
      <alignment horizontal="center" vertical="center" wrapText="1"/>
    </xf>
    <xf numFmtId="4" fontId="36" fillId="0" borderId="50" xfId="0" applyNumberFormat="1" applyFont="1" applyFill="1" applyBorder="1" applyAlignment="1">
      <alignment horizont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1" fillId="26" borderId="10" xfId="0" applyFont="1" applyFill="1" applyBorder="1" applyAlignment="1">
      <alignment horizontal="center" vertical="center" wrapText="1"/>
    </xf>
    <xf numFmtId="49" fontId="37" fillId="27" borderId="24" xfId="0" applyNumberFormat="1" applyFont="1" applyFill="1" applyBorder="1" applyAlignment="1">
      <alignment horizontal="center" vertical="center" wrapText="1"/>
    </xf>
    <xf numFmtId="49" fontId="37" fillId="27" borderId="26" xfId="0" applyNumberFormat="1" applyFont="1" applyFill="1" applyBorder="1" applyAlignment="1">
      <alignment horizontal="center" vertical="center" wrapText="1"/>
    </xf>
    <xf numFmtId="0" fontId="1" fillId="35" borderId="25" xfId="0" applyFont="1" applyFill="1" applyBorder="1" applyAlignment="1">
      <alignment horizontal="center" vertical="center" wrapText="1"/>
    </xf>
    <xf numFmtId="0" fontId="1" fillId="35" borderId="30" xfId="0" applyFont="1" applyFill="1" applyBorder="1" applyAlignment="1">
      <alignment horizontal="center" vertical="center" wrapText="1"/>
    </xf>
    <xf numFmtId="4" fontId="21" fillId="0" borderId="12" xfId="0" applyNumberFormat="1" applyFont="1" applyFill="1" applyBorder="1" applyAlignment="1">
      <alignment horizontal="center" wrapText="1"/>
    </xf>
    <xf numFmtId="4" fontId="21" fillId="0" borderId="31" xfId="0" applyNumberFormat="1" applyFont="1" applyFill="1" applyBorder="1" applyAlignment="1">
      <alignment horizontal="center" wrapText="1"/>
    </xf>
    <xf numFmtId="49" fontId="35" fillId="0" borderId="33" xfId="0" applyNumberFormat="1" applyFont="1" applyFill="1" applyBorder="1" applyAlignment="1">
      <alignment horizontal="center" vertical="center" wrapText="1"/>
    </xf>
    <xf numFmtId="49" fontId="35" fillId="0" borderId="32" xfId="0" applyNumberFormat="1" applyFont="1" applyFill="1" applyBorder="1" applyAlignment="1">
      <alignment horizontal="center" vertical="center" wrapText="1"/>
    </xf>
    <xf numFmtId="0" fontId="21" fillId="25" borderId="25" xfId="0" applyFont="1" applyFill="1" applyBorder="1" applyAlignment="1">
      <alignment horizontal="center" vertical="center" wrapText="1"/>
    </xf>
    <xf numFmtId="0" fontId="21" fillId="25" borderId="49" xfId="0" applyFont="1" applyFill="1" applyBorder="1" applyAlignment="1">
      <alignment horizontal="center" vertical="center" wrapText="1"/>
    </xf>
    <xf numFmtId="49" fontId="31" fillId="0" borderId="0" xfId="0" applyNumberFormat="1" applyFont="1" applyFill="1" applyBorder="1" applyAlignment="1">
      <alignment horizontal="center" vertical="center"/>
    </xf>
    <xf numFmtId="1" fontId="31" fillId="0" borderId="0" xfId="0" applyNumberFormat="1" applyFont="1" applyFill="1" applyBorder="1" applyAlignment="1">
      <alignment horizontal="center" vertical="center"/>
    </xf>
    <xf numFmtId="0" fontId="1" fillId="29" borderId="28" xfId="0" applyFont="1" applyFill="1" applyBorder="1" applyAlignment="1">
      <alignment horizontal="center" vertical="center" wrapText="1"/>
    </xf>
    <xf numFmtId="0" fontId="1" fillId="29" borderId="11" xfId="0" applyFont="1" applyFill="1" applyBorder="1" applyAlignment="1">
      <alignment horizontal="center" vertical="center" wrapText="1"/>
    </xf>
    <xf numFmtId="0" fontId="1" fillId="29" borderId="29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49" fontId="35" fillId="0" borderId="10" xfId="0" applyNumberFormat="1" applyFont="1" applyFill="1" applyBorder="1" applyAlignment="1">
      <alignment horizontal="center" vertical="center" wrapText="1"/>
    </xf>
    <xf numFmtId="49" fontId="35" fillId="0" borderId="22" xfId="0" applyNumberFormat="1" applyFont="1" applyFill="1" applyBorder="1" applyAlignment="1">
      <alignment horizontal="center" vertical="center" wrapText="1"/>
    </xf>
    <xf numFmtId="49" fontId="35" fillId="0" borderId="31" xfId="0" applyNumberFormat="1" applyFont="1" applyFill="1" applyBorder="1" applyAlignment="1">
      <alignment horizontal="center" vertical="center" wrapText="1"/>
    </xf>
    <xf numFmtId="4" fontId="21" fillId="0" borderId="10" xfId="0" applyNumberFormat="1" applyFont="1" applyFill="1" applyBorder="1" applyAlignment="1">
      <alignment horizontal="center" wrapText="1"/>
    </xf>
    <xf numFmtId="0" fontId="1" fillId="28" borderId="0" xfId="0" applyNumberFormat="1" applyFont="1" applyFill="1" applyBorder="1" applyAlignment="1">
      <alignment horizontal="center" vertical="center" wrapText="1"/>
    </xf>
    <xf numFmtId="0" fontId="21" fillId="25" borderId="34" xfId="0" applyFont="1" applyFill="1" applyBorder="1" applyAlignment="1">
      <alignment horizontal="center" vertical="center" wrapText="1"/>
    </xf>
    <xf numFmtId="0" fontId="3" fillId="24" borderId="36" xfId="90" applyFont="1" applyFill="1" applyBorder="1" applyAlignment="1">
      <alignment horizontal="center" vertical="center"/>
    </xf>
    <xf numFmtId="0" fontId="3" fillId="24" borderId="41" xfId="90" applyFont="1" applyFill="1" applyBorder="1" applyAlignment="1">
      <alignment horizontal="center" vertical="center"/>
    </xf>
    <xf numFmtId="0" fontId="3" fillId="24" borderId="35" xfId="90" applyFont="1" applyFill="1" applyBorder="1" applyAlignment="1">
      <alignment horizontal="center" vertical="center"/>
    </xf>
    <xf numFmtId="0" fontId="3" fillId="31" borderId="35" xfId="90" applyFont="1" applyFill="1" applyBorder="1" applyAlignment="1">
      <alignment horizontal="center" vertical="center"/>
    </xf>
    <xf numFmtId="0" fontId="3" fillId="31" borderId="36" xfId="90" applyFont="1" applyFill="1" applyBorder="1" applyAlignment="1">
      <alignment horizontal="center" vertical="center"/>
    </xf>
    <xf numFmtId="0" fontId="3" fillId="31" borderId="41" xfId="90" applyFont="1" applyFill="1" applyBorder="1" applyAlignment="1">
      <alignment horizontal="center" vertical="center"/>
    </xf>
  </cellXfs>
  <cellStyles count="9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 9" xfId="97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zoomScaleNormal="100" workbookViewId="0">
      <pane ySplit="3" topLeftCell="A4" activePane="bottomLeft" state="frozen"/>
      <selection pane="bottomLeft" activeCell="G8" sqref="G8"/>
    </sheetView>
  </sheetViews>
  <sheetFormatPr defaultRowHeight="12.75" x14ac:dyDescent="0.2"/>
  <cols>
    <col min="1" max="1" width="23.42578125" customWidth="1"/>
    <col min="2" max="3" width="20.7109375" customWidth="1"/>
    <col min="4" max="4" width="27.140625" customWidth="1"/>
    <col min="5" max="8" width="20.7109375" customWidth="1"/>
    <col min="9" max="9" width="20.85546875" customWidth="1"/>
    <col min="10" max="12" width="20.7109375" customWidth="1"/>
    <col min="13" max="13" width="24" customWidth="1"/>
    <col min="14" max="120" width="20.7109375" customWidth="1"/>
  </cols>
  <sheetData>
    <row r="1" spans="1:20" x14ac:dyDescent="0.2">
      <c r="A1" s="102" t="s">
        <v>36</v>
      </c>
      <c r="B1" s="102"/>
      <c r="C1" s="102"/>
      <c r="D1" s="102"/>
      <c r="E1" s="102" t="s">
        <v>38</v>
      </c>
      <c r="F1" s="102"/>
      <c r="G1" s="102"/>
      <c r="H1" s="102"/>
      <c r="I1" s="102" t="s">
        <v>39</v>
      </c>
      <c r="J1" s="102"/>
      <c r="K1" s="102"/>
      <c r="L1" s="102"/>
      <c r="M1" s="102" t="s">
        <v>37</v>
      </c>
      <c r="N1" s="102"/>
      <c r="O1" s="102"/>
      <c r="P1" s="102"/>
      <c r="Q1" s="102" t="s">
        <v>40</v>
      </c>
      <c r="R1" s="102"/>
      <c r="S1" s="102"/>
      <c r="T1" s="102"/>
    </row>
    <row r="2" spans="1:20" x14ac:dyDescent="0.2">
      <c r="A2" s="103">
        <v>1</v>
      </c>
      <c r="B2" s="103"/>
      <c r="C2" s="103"/>
      <c r="D2" s="103"/>
      <c r="E2" s="103">
        <v>5</v>
      </c>
      <c r="F2" s="103"/>
      <c r="G2" s="103"/>
      <c r="H2" s="103"/>
      <c r="I2" s="103">
        <v>16</v>
      </c>
      <c r="J2" s="103"/>
      <c r="K2" s="103"/>
      <c r="L2" s="103"/>
      <c r="M2" s="103">
        <v>5</v>
      </c>
      <c r="N2" s="103"/>
      <c r="O2" s="103"/>
      <c r="P2" s="103"/>
      <c r="Q2" s="103">
        <v>3</v>
      </c>
      <c r="R2" s="103"/>
      <c r="S2" s="103"/>
      <c r="T2" s="103"/>
    </row>
    <row r="3" spans="1:20" ht="35.1" customHeight="1" x14ac:dyDescent="0.2">
      <c r="A3" s="104" t="s">
        <v>42</v>
      </c>
      <c r="B3" s="105"/>
      <c r="C3" s="105"/>
      <c r="D3" s="106"/>
      <c r="E3" s="104" t="s">
        <v>46</v>
      </c>
      <c r="F3" s="105"/>
      <c r="G3" s="105"/>
      <c r="H3" s="106"/>
      <c r="I3" s="104" t="s">
        <v>47</v>
      </c>
      <c r="J3" s="105"/>
      <c r="K3" s="105"/>
      <c r="L3" s="106"/>
      <c r="M3" s="104" t="s">
        <v>43</v>
      </c>
      <c r="N3" s="105"/>
      <c r="O3" s="105"/>
      <c r="P3" s="106"/>
      <c r="Q3" s="104" t="s">
        <v>48</v>
      </c>
      <c r="R3" s="105"/>
      <c r="S3" s="105"/>
      <c r="T3" s="106"/>
    </row>
    <row r="4" spans="1:20" ht="13.5" thickBot="1" x14ac:dyDescent="0.25">
      <c r="A4" s="107" t="s">
        <v>0</v>
      </c>
      <c r="B4" s="108"/>
      <c r="C4" s="6" t="s">
        <v>9</v>
      </c>
      <c r="D4" s="7" t="s">
        <v>10</v>
      </c>
      <c r="E4" s="107" t="s">
        <v>0</v>
      </c>
      <c r="F4" s="108"/>
      <c r="G4" s="6" t="s">
        <v>9</v>
      </c>
      <c r="H4" s="7" t="s">
        <v>10</v>
      </c>
      <c r="I4" s="107" t="s">
        <v>0</v>
      </c>
      <c r="J4" s="108"/>
      <c r="K4" s="6" t="s">
        <v>9</v>
      </c>
      <c r="L4" s="7" t="s">
        <v>10</v>
      </c>
      <c r="M4" s="107" t="s">
        <v>0</v>
      </c>
      <c r="N4" s="108"/>
      <c r="O4" s="6" t="s">
        <v>9</v>
      </c>
      <c r="P4" s="7" t="s">
        <v>10</v>
      </c>
      <c r="Q4" s="107" t="s">
        <v>0</v>
      </c>
      <c r="R4" s="108"/>
      <c r="S4" s="6" t="s">
        <v>9</v>
      </c>
      <c r="T4" s="7" t="s">
        <v>10</v>
      </c>
    </row>
    <row r="5" spans="1:20" ht="13.5" thickTop="1" x14ac:dyDescent="0.2">
      <c r="A5" s="8" t="s">
        <v>11</v>
      </c>
      <c r="B5" s="9" t="s">
        <v>12</v>
      </c>
      <c r="C5" s="10" t="s">
        <v>1</v>
      </c>
      <c r="D5" s="11" t="s">
        <v>2</v>
      </c>
      <c r="E5" s="8" t="s">
        <v>11</v>
      </c>
      <c r="F5" s="9" t="s">
        <v>12</v>
      </c>
      <c r="G5" s="10" t="s">
        <v>1</v>
      </c>
      <c r="H5" s="11" t="s">
        <v>2</v>
      </c>
      <c r="I5" s="8" t="s">
        <v>11</v>
      </c>
      <c r="J5" s="9" t="s">
        <v>12</v>
      </c>
      <c r="K5" s="10" t="s">
        <v>1</v>
      </c>
      <c r="L5" s="11" t="s">
        <v>2</v>
      </c>
      <c r="M5" s="8" t="s">
        <v>11</v>
      </c>
      <c r="N5" s="9" t="s">
        <v>12</v>
      </c>
      <c r="O5" s="10" t="s">
        <v>1</v>
      </c>
      <c r="P5" s="11" t="s">
        <v>2</v>
      </c>
      <c r="Q5" s="8" t="s">
        <v>11</v>
      </c>
      <c r="R5" s="9" t="s">
        <v>12</v>
      </c>
      <c r="S5" s="10" t="s">
        <v>1</v>
      </c>
      <c r="T5" s="11" t="s">
        <v>2</v>
      </c>
    </row>
    <row r="6" spans="1:20" ht="13.5" thickBot="1" x14ac:dyDescent="0.25">
      <c r="A6" s="12"/>
      <c r="B6" s="12"/>
      <c r="C6" s="12"/>
      <c r="D6" s="57"/>
      <c r="E6" s="12"/>
      <c r="F6" s="12"/>
      <c r="G6" s="12"/>
      <c r="H6" s="57"/>
      <c r="I6" s="12"/>
      <c r="J6" s="12"/>
      <c r="K6" s="12"/>
      <c r="L6" s="57"/>
      <c r="M6" s="12"/>
      <c r="N6" s="12"/>
      <c r="O6" s="12"/>
      <c r="P6" s="57"/>
      <c r="Q6" s="12"/>
      <c r="R6" s="12"/>
      <c r="S6" s="12"/>
      <c r="T6" s="57"/>
    </row>
    <row r="7" spans="1:20" x14ac:dyDescent="0.2">
      <c r="A7" s="13" t="s">
        <v>19</v>
      </c>
      <c r="B7" s="14" t="s">
        <v>56</v>
      </c>
      <c r="C7" s="94" t="s">
        <v>49</v>
      </c>
      <c r="D7" s="95"/>
      <c r="E7" s="13" t="s">
        <v>19</v>
      </c>
      <c r="F7" s="14" t="s">
        <v>56</v>
      </c>
      <c r="G7" s="94" t="s">
        <v>33</v>
      </c>
      <c r="H7" s="95"/>
      <c r="I7" s="13" t="s">
        <v>19</v>
      </c>
      <c r="J7" s="14" t="s">
        <v>56</v>
      </c>
      <c r="K7" s="94" t="s">
        <v>50</v>
      </c>
      <c r="L7" s="95"/>
      <c r="M7" s="13" t="s">
        <v>19</v>
      </c>
      <c r="N7" s="14" t="s">
        <v>56</v>
      </c>
      <c r="O7" s="94" t="s">
        <v>51</v>
      </c>
      <c r="P7" s="95"/>
      <c r="Q7" s="13" t="s">
        <v>19</v>
      </c>
      <c r="R7" s="14" t="s">
        <v>56</v>
      </c>
      <c r="S7" s="94" t="s">
        <v>52</v>
      </c>
      <c r="T7" s="95"/>
    </row>
    <row r="8" spans="1:20" x14ac:dyDescent="0.2">
      <c r="A8" s="62" t="s">
        <v>23</v>
      </c>
      <c r="B8" s="62" t="s">
        <v>22</v>
      </c>
      <c r="C8" s="88">
        <v>20</v>
      </c>
      <c r="D8" s="112"/>
      <c r="E8" s="84" t="s">
        <v>23</v>
      </c>
      <c r="F8" s="84" t="s">
        <v>22</v>
      </c>
      <c r="G8" s="65">
        <v>0</v>
      </c>
      <c r="H8" s="112"/>
      <c r="I8" s="84" t="s">
        <v>23</v>
      </c>
      <c r="J8" s="84" t="s">
        <v>22</v>
      </c>
      <c r="K8" s="84">
        <v>0</v>
      </c>
      <c r="L8" s="96"/>
      <c r="M8" s="62" t="s">
        <v>23</v>
      </c>
      <c r="N8" s="62" t="s">
        <v>22</v>
      </c>
      <c r="O8" s="88">
        <v>7</v>
      </c>
      <c r="P8" s="96"/>
      <c r="Q8" s="62" t="s">
        <v>23</v>
      </c>
      <c r="R8" s="62" t="s">
        <v>22</v>
      </c>
      <c r="S8" s="88">
        <v>7</v>
      </c>
      <c r="T8" s="96"/>
    </row>
    <row r="9" spans="1:20" x14ac:dyDescent="0.2">
      <c r="A9" s="62" t="s">
        <v>3</v>
      </c>
      <c r="B9" s="62" t="s">
        <v>4</v>
      </c>
      <c r="C9" s="88">
        <v>75</v>
      </c>
      <c r="D9" s="112"/>
      <c r="E9" s="85"/>
      <c r="F9" s="85"/>
      <c r="G9" s="76">
        <v>0</v>
      </c>
      <c r="H9" s="112"/>
      <c r="I9" s="89" t="s">
        <v>3</v>
      </c>
      <c r="J9" s="88" t="s">
        <v>4</v>
      </c>
      <c r="K9" s="88">
        <v>20</v>
      </c>
      <c r="L9" s="97"/>
      <c r="M9" s="62" t="s">
        <v>3</v>
      </c>
      <c r="N9" s="62" t="s">
        <v>4</v>
      </c>
      <c r="O9" s="88">
        <v>20</v>
      </c>
      <c r="P9" s="97"/>
      <c r="Q9" s="62" t="s">
        <v>3</v>
      </c>
      <c r="R9" s="62" t="s">
        <v>4</v>
      </c>
      <c r="S9" s="88">
        <v>50</v>
      </c>
      <c r="T9" s="97"/>
    </row>
    <row r="10" spans="1:20" ht="14.25" customHeight="1" x14ac:dyDescent="0.2">
      <c r="A10" s="62" t="s">
        <v>20</v>
      </c>
      <c r="B10" s="62" t="s">
        <v>35</v>
      </c>
      <c r="C10" s="88">
        <v>40</v>
      </c>
      <c r="D10" s="112"/>
      <c r="E10" s="84" t="s">
        <v>20</v>
      </c>
      <c r="F10" s="84" t="s">
        <v>35</v>
      </c>
      <c r="G10" s="65">
        <v>0</v>
      </c>
      <c r="H10" s="112"/>
      <c r="I10" s="90" t="s">
        <v>20</v>
      </c>
      <c r="J10" s="59" t="s">
        <v>35</v>
      </c>
      <c r="K10" s="59">
        <v>22</v>
      </c>
      <c r="L10" s="97"/>
      <c r="M10" s="62" t="s">
        <v>20</v>
      </c>
      <c r="N10" s="62" t="s">
        <v>35</v>
      </c>
      <c r="O10" s="88">
        <v>40</v>
      </c>
      <c r="P10" s="97"/>
      <c r="Q10" s="62" t="s">
        <v>20</v>
      </c>
      <c r="R10" s="62" t="s">
        <v>35</v>
      </c>
      <c r="S10" s="88">
        <v>40</v>
      </c>
      <c r="T10" s="97"/>
    </row>
    <row r="11" spans="1:20" x14ac:dyDescent="0.2">
      <c r="A11" s="62" t="s">
        <v>26</v>
      </c>
      <c r="B11" s="62" t="s">
        <v>34</v>
      </c>
      <c r="C11" s="88">
        <v>97</v>
      </c>
      <c r="D11" s="112"/>
      <c r="E11" s="66" t="s">
        <v>26</v>
      </c>
      <c r="F11" s="65" t="s">
        <v>34</v>
      </c>
      <c r="G11" s="65">
        <v>0</v>
      </c>
      <c r="H11" s="112"/>
      <c r="I11" s="66" t="s">
        <v>26</v>
      </c>
      <c r="J11" s="65" t="s">
        <v>34</v>
      </c>
      <c r="K11" s="65">
        <v>0</v>
      </c>
      <c r="L11" s="97"/>
      <c r="M11" s="65" t="s">
        <v>26</v>
      </c>
      <c r="N11" s="65" t="s">
        <v>34</v>
      </c>
      <c r="O11" s="65">
        <v>0</v>
      </c>
      <c r="P11" s="97"/>
      <c r="Q11" s="65" t="s">
        <v>26</v>
      </c>
      <c r="R11" s="65" t="s">
        <v>34</v>
      </c>
      <c r="S11" s="65">
        <v>0</v>
      </c>
      <c r="T11" s="97"/>
    </row>
    <row r="12" spans="1:20" ht="13.5" thickBot="1" x14ac:dyDescent="0.25">
      <c r="A12" s="109" t="s">
        <v>24</v>
      </c>
      <c r="B12" s="109"/>
      <c r="C12" s="67">
        <f>SUM(C8:C11)</f>
        <v>232</v>
      </c>
      <c r="D12" s="68">
        <v>0.01</v>
      </c>
      <c r="E12" s="98" t="s">
        <v>24</v>
      </c>
      <c r="F12" s="99"/>
      <c r="G12" s="69">
        <f>SUM(G8:G11)</f>
        <v>0</v>
      </c>
      <c r="H12" s="68"/>
      <c r="I12" s="98" t="s">
        <v>24</v>
      </c>
      <c r="J12" s="99"/>
      <c r="K12" s="69">
        <f>SUM(K8:K11)</f>
        <v>42</v>
      </c>
      <c r="L12" s="68">
        <v>0.05</v>
      </c>
      <c r="M12" s="98" t="s">
        <v>24</v>
      </c>
      <c r="N12" s="99"/>
      <c r="O12" s="69">
        <f>SUM(O8:O11)</f>
        <v>67</v>
      </c>
      <c r="P12" s="68">
        <v>0.02</v>
      </c>
      <c r="Q12" s="98" t="s">
        <v>24</v>
      </c>
      <c r="R12" s="99"/>
      <c r="S12" s="69">
        <f>SUM(S8:S11)</f>
        <v>97</v>
      </c>
      <c r="T12" s="68">
        <v>0.01</v>
      </c>
    </row>
    <row r="13" spans="1:20" x14ac:dyDescent="0.2">
      <c r="A13" s="70" t="s">
        <v>21</v>
      </c>
      <c r="B13" s="71" t="s">
        <v>29</v>
      </c>
      <c r="C13" s="114" t="s">
        <v>53</v>
      </c>
      <c r="D13" s="101"/>
      <c r="E13" s="72" t="s">
        <v>21</v>
      </c>
      <c r="F13" s="73" t="s">
        <v>29</v>
      </c>
      <c r="G13" s="74" t="s">
        <v>33</v>
      </c>
      <c r="H13" s="75"/>
      <c r="I13" s="72" t="s">
        <v>21</v>
      </c>
      <c r="J13" s="73" t="s">
        <v>29</v>
      </c>
      <c r="K13" s="100" t="s">
        <v>55</v>
      </c>
      <c r="L13" s="101"/>
      <c r="M13" s="72" t="s">
        <v>21</v>
      </c>
      <c r="N13" s="73" t="s">
        <v>29</v>
      </c>
      <c r="O13" s="100" t="s">
        <v>55</v>
      </c>
      <c r="P13" s="101"/>
      <c r="Q13" s="72" t="s">
        <v>21</v>
      </c>
      <c r="R13" s="73" t="s">
        <v>29</v>
      </c>
      <c r="S13" s="100" t="s">
        <v>55</v>
      </c>
      <c r="T13" s="101"/>
    </row>
    <row r="14" spans="1:20" x14ac:dyDescent="0.2">
      <c r="A14" s="64" t="s">
        <v>3</v>
      </c>
      <c r="B14" s="63" t="s">
        <v>4</v>
      </c>
      <c r="C14" s="63">
        <v>15</v>
      </c>
      <c r="D14" s="15"/>
      <c r="E14" s="76"/>
      <c r="F14" s="58"/>
      <c r="G14" s="76">
        <v>0</v>
      </c>
      <c r="H14" s="86"/>
      <c r="I14" s="63" t="s">
        <v>3</v>
      </c>
      <c r="J14" s="59" t="s">
        <v>4</v>
      </c>
      <c r="K14" s="59">
        <v>7</v>
      </c>
      <c r="L14" s="86"/>
      <c r="M14" s="63" t="s">
        <v>3</v>
      </c>
      <c r="N14" s="59" t="s">
        <v>4</v>
      </c>
      <c r="O14" s="59">
        <v>7</v>
      </c>
      <c r="P14" s="86"/>
      <c r="Q14" s="64" t="s">
        <v>3</v>
      </c>
      <c r="R14" s="59" t="s">
        <v>4</v>
      </c>
      <c r="S14" s="59">
        <v>7</v>
      </c>
      <c r="T14" s="15"/>
    </row>
    <row r="15" spans="1:20" x14ac:dyDescent="0.2">
      <c r="A15" s="110" t="s">
        <v>24</v>
      </c>
      <c r="B15" s="111"/>
      <c r="C15" s="77">
        <f>SUM(C14:C14)</f>
        <v>15</v>
      </c>
      <c r="D15" s="68">
        <v>0</v>
      </c>
      <c r="E15" s="110" t="s">
        <v>24</v>
      </c>
      <c r="F15" s="111"/>
      <c r="G15" s="77">
        <f>SUM(G14:G14)</f>
        <v>0</v>
      </c>
      <c r="H15" s="87">
        <v>0</v>
      </c>
      <c r="I15" s="109" t="s">
        <v>24</v>
      </c>
      <c r="J15" s="109"/>
      <c r="K15" s="67">
        <f>SUM(K14:K14)</f>
        <v>7</v>
      </c>
      <c r="L15" s="87">
        <v>0</v>
      </c>
      <c r="M15" s="109" t="s">
        <v>24</v>
      </c>
      <c r="N15" s="109"/>
      <c r="O15" s="67">
        <f>SUM(O14:O14)</f>
        <v>7</v>
      </c>
      <c r="P15" s="87">
        <v>0</v>
      </c>
      <c r="Q15" s="109" t="s">
        <v>24</v>
      </c>
      <c r="R15" s="109"/>
      <c r="S15" s="67">
        <f>SUM(S14:S14)</f>
        <v>7</v>
      </c>
      <c r="T15" s="68">
        <v>0</v>
      </c>
    </row>
    <row r="16" spans="1:20" x14ac:dyDescent="0.2">
      <c r="A16" s="78" t="s">
        <v>21</v>
      </c>
      <c r="B16" s="79" t="s">
        <v>28</v>
      </c>
      <c r="C16" s="78" t="s">
        <v>54</v>
      </c>
      <c r="D16" s="78"/>
      <c r="E16" s="78" t="s">
        <v>21</v>
      </c>
      <c r="F16" s="79" t="s">
        <v>28</v>
      </c>
      <c r="G16" s="78" t="s">
        <v>33</v>
      </c>
      <c r="H16" s="78"/>
      <c r="I16" s="78" t="s">
        <v>21</v>
      </c>
      <c r="J16" s="79" t="s">
        <v>28</v>
      </c>
      <c r="K16" s="91" t="s">
        <v>54</v>
      </c>
      <c r="L16" s="91"/>
      <c r="M16" s="78" t="s">
        <v>21</v>
      </c>
      <c r="N16" s="79" t="s">
        <v>28</v>
      </c>
      <c r="O16" s="91" t="s">
        <v>54</v>
      </c>
      <c r="P16" s="91"/>
      <c r="Q16" s="78" t="s">
        <v>21</v>
      </c>
      <c r="R16" s="79" t="s">
        <v>28</v>
      </c>
      <c r="S16" s="91" t="s">
        <v>54</v>
      </c>
      <c r="T16" s="91"/>
    </row>
    <row r="17" spans="1:20" x14ac:dyDescent="0.2">
      <c r="A17" s="64" t="s">
        <v>3</v>
      </c>
      <c r="B17" s="60" t="s">
        <v>4</v>
      </c>
      <c r="C17" s="61">
        <v>2</v>
      </c>
      <c r="D17" s="80"/>
      <c r="E17" s="76"/>
      <c r="F17" s="85"/>
      <c r="G17" s="81">
        <v>0</v>
      </c>
      <c r="H17" s="80"/>
      <c r="I17" s="63" t="s">
        <v>3</v>
      </c>
      <c r="J17" s="60" t="s">
        <v>4</v>
      </c>
      <c r="K17" s="61">
        <v>2</v>
      </c>
      <c r="L17" s="80"/>
      <c r="M17" s="63" t="s">
        <v>3</v>
      </c>
      <c r="N17" s="60" t="s">
        <v>4</v>
      </c>
      <c r="O17" s="61">
        <v>2</v>
      </c>
      <c r="P17" s="80"/>
      <c r="Q17" s="64" t="s">
        <v>3</v>
      </c>
      <c r="R17" s="60" t="s">
        <v>4</v>
      </c>
      <c r="S17" s="61">
        <v>2</v>
      </c>
      <c r="T17" s="80"/>
    </row>
    <row r="18" spans="1:20" x14ac:dyDescent="0.2">
      <c r="A18" s="92" t="s">
        <v>24</v>
      </c>
      <c r="B18" s="93"/>
      <c r="C18" s="82">
        <f>SUM(C17:C17)</f>
        <v>2</v>
      </c>
      <c r="D18" s="83">
        <v>0</v>
      </c>
      <c r="E18" s="92" t="s">
        <v>24</v>
      </c>
      <c r="F18" s="93"/>
      <c r="G18" s="82">
        <f>SUM(G17:G17)</f>
        <v>0</v>
      </c>
      <c r="H18" s="83">
        <v>0</v>
      </c>
      <c r="I18" s="92" t="s">
        <v>24</v>
      </c>
      <c r="J18" s="93"/>
      <c r="K18" s="82">
        <f>SUM(K17:K17)</f>
        <v>2</v>
      </c>
      <c r="L18" s="83">
        <v>0</v>
      </c>
      <c r="M18" s="92" t="s">
        <v>24</v>
      </c>
      <c r="N18" s="93"/>
      <c r="O18" s="82">
        <f>SUM(O17:O17)</f>
        <v>2</v>
      </c>
      <c r="P18" s="83">
        <v>0</v>
      </c>
      <c r="Q18" s="92" t="s">
        <v>24</v>
      </c>
      <c r="R18" s="93"/>
      <c r="S18" s="82">
        <f>SUM(S17:S17)</f>
        <v>2</v>
      </c>
      <c r="T18" s="83">
        <v>0</v>
      </c>
    </row>
    <row r="19" spans="1:20" ht="50.1" customHeight="1" x14ac:dyDescent="0.2">
      <c r="A19" s="113" t="s">
        <v>44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</row>
  </sheetData>
  <mergeCells count="53">
    <mergeCell ref="A19:T19"/>
    <mergeCell ref="A15:B15"/>
    <mergeCell ref="A18:B18"/>
    <mergeCell ref="E1:H1"/>
    <mergeCell ref="E2:H2"/>
    <mergeCell ref="E3:H3"/>
    <mergeCell ref="E4:F4"/>
    <mergeCell ref="C7:D7"/>
    <mergeCell ref="D8:D11"/>
    <mergeCell ref="A12:B12"/>
    <mergeCell ref="C13:D13"/>
    <mergeCell ref="A1:D1"/>
    <mergeCell ref="A2:D2"/>
    <mergeCell ref="A3:D3"/>
    <mergeCell ref="A4:B4"/>
    <mergeCell ref="I4:J4"/>
    <mergeCell ref="E15:F15"/>
    <mergeCell ref="E18:F18"/>
    <mergeCell ref="G7:H7"/>
    <mergeCell ref="H8:H11"/>
    <mergeCell ref="E12:F12"/>
    <mergeCell ref="I15:J15"/>
    <mergeCell ref="K16:L16"/>
    <mergeCell ref="I18:J18"/>
    <mergeCell ref="M1:P1"/>
    <mergeCell ref="M2:P2"/>
    <mergeCell ref="M3:P3"/>
    <mergeCell ref="M4:N4"/>
    <mergeCell ref="K7:L7"/>
    <mergeCell ref="L8:L11"/>
    <mergeCell ref="I12:J12"/>
    <mergeCell ref="K13:L13"/>
    <mergeCell ref="I1:L1"/>
    <mergeCell ref="I2:L2"/>
    <mergeCell ref="I3:L3"/>
    <mergeCell ref="M15:N15"/>
    <mergeCell ref="O16:P16"/>
    <mergeCell ref="M18:N18"/>
    <mergeCell ref="O7:P7"/>
    <mergeCell ref="P8:P11"/>
    <mergeCell ref="M12:N12"/>
    <mergeCell ref="O13:P13"/>
    <mergeCell ref="Q1:T1"/>
    <mergeCell ref="Q2:T2"/>
    <mergeCell ref="Q3:T3"/>
    <mergeCell ref="Q4:R4"/>
    <mergeCell ref="Q15:R15"/>
    <mergeCell ref="S16:T16"/>
    <mergeCell ref="Q18:R18"/>
    <mergeCell ref="S7:T7"/>
    <mergeCell ref="T8:T11"/>
    <mergeCell ref="Q12:R12"/>
    <mergeCell ref="S13:T1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N130"/>
  <sheetViews>
    <sheetView zoomScale="87" zoomScaleNormal="87" zoomScaleSheetLayoutView="85" workbookViewId="0">
      <pane xSplit="2" ySplit="5" topLeftCell="C6" activePane="bottomRight" state="frozen"/>
      <selection pane="topRight" activeCell="B1" sqref="B1"/>
      <selection pane="bottomLeft" activeCell="A5" sqref="A5"/>
      <selection pane="bottomRight" activeCell="H8" sqref="H8"/>
    </sheetView>
  </sheetViews>
  <sheetFormatPr defaultRowHeight="15.75" x14ac:dyDescent="0.25"/>
  <cols>
    <col min="1" max="1" width="9.140625" style="27"/>
    <col min="2" max="2" width="52.28515625" style="27" customWidth="1"/>
    <col min="3" max="3" width="17" style="26" customWidth="1"/>
    <col min="4" max="7" width="10" style="27" customWidth="1"/>
    <col min="8" max="8" width="19" style="27" customWidth="1"/>
    <col min="9" max="9" width="15.28515625" style="27" customWidth="1"/>
    <col min="10" max="10" width="13.28515625" style="27" customWidth="1"/>
    <col min="11" max="11" width="16.7109375" style="27" customWidth="1"/>
    <col min="12" max="12" width="15" style="27" customWidth="1"/>
    <col min="13" max="13" width="13.7109375" style="27" customWidth="1"/>
    <col min="14" max="14" width="14.85546875" style="27" customWidth="1"/>
    <col min="15" max="16384" width="9.140625" style="27"/>
  </cols>
  <sheetData>
    <row r="2" spans="2:14" x14ac:dyDescent="0.25">
      <c r="B2" s="25"/>
    </row>
    <row r="3" spans="2:14" ht="10.5" customHeight="1" thickBot="1" x14ac:dyDescent="0.3">
      <c r="B3" s="28"/>
      <c r="C3" s="29"/>
      <c r="D3" s="28"/>
      <c r="E3" s="28"/>
      <c r="F3" s="28"/>
      <c r="G3" s="28"/>
    </row>
    <row r="4" spans="2:14" ht="16.5" hidden="1" thickBot="1" x14ac:dyDescent="0.3">
      <c r="B4" s="28"/>
      <c r="C4" s="29"/>
      <c r="D4" s="28"/>
      <c r="E4" s="28"/>
      <c r="F4" s="28"/>
      <c r="G4" s="28"/>
    </row>
    <row r="5" spans="2:14" s="32" customFormat="1" ht="72.75" customHeight="1" thickBot="1" x14ac:dyDescent="0.25">
      <c r="B5" s="30" t="s">
        <v>25</v>
      </c>
      <c r="C5" s="30" t="s">
        <v>13</v>
      </c>
      <c r="D5" s="30" t="s">
        <v>5</v>
      </c>
      <c r="E5" s="30" t="s">
        <v>6</v>
      </c>
      <c r="F5" s="30" t="s">
        <v>7</v>
      </c>
      <c r="G5" s="30" t="s">
        <v>8</v>
      </c>
      <c r="H5" s="31" t="s">
        <v>45</v>
      </c>
      <c r="I5" s="1" t="s">
        <v>14</v>
      </c>
      <c r="J5" s="2" t="s">
        <v>15</v>
      </c>
      <c r="K5" s="3" t="s">
        <v>16</v>
      </c>
      <c r="L5" s="4" t="s">
        <v>30</v>
      </c>
      <c r="M5" s="4" t="s">
        <v>31</v>
      </c>
      <c r="N5" s="5" t="s">
        <v>27</v>
      </c>
    </row>
    <row r="6" spans="2:14" s="32" customFormat="1" ht="18.75" customHeight="1" thickBot="1" x14ac:dyDescent="0.25">
      <c r="B6" s="33">
        <v>1</v>
      </c>
      <c r="C6" s="30">
        <v>2</v>
      </c>
      <c r="D6" s="30">
        <v>3</v>
      </c>
      <c r="E6" s="30">
        <v>4</v>
      </c>
      <c r="F6" s="30">
        <v>5</v>
      </c>
      <c r="G6" s="30">
        <v>6</v>
      </c>
      <c r="H6" s="30">
        <v>7</v>
      </c>
      <c r="I6" s="30">
        <v>8</v>
      </c>
      <c r="J6" s="30">
        <v>9</v>
      </c>
      <c r="K6" s="30">
        <v>10</v>
      </c>
      <c r="L6" s="30">
        <v>11</v>
      </c>
      <c r="M6" s="30">
        <v>12</v>
      </c>
      <c r="N6" s="30">
        <v>13</v>
      </c>
    </row>
    <row r="7" spans="2:14" ht="85.5" customHeight="1" x14ac:dyDescent="0.2">
      <c r="B7" s="115" t="s">
        <v>17</v>
      </c>
      <c r="C7" s="34">
        <v>43191</v>
      </c>
      <c r="D7" s="35">
        <f t="shared" ref="D7:D14" si="0">F7+E7</f>
        <v>900</v>
      </c>
      <c r="E7" s="36">
        <v>100</v>
      </c>
      <c r="F7" s="36">
        <v>800</v>
      </c>
      <c r="G7" s="36">
        <v>150</v>
      </c>
      <c r="H7" s="37">
        <v>232</v>
      </c>
      <c r="I7" s="38">
        <v>250</v>
      </c>
      <c r="J7" s="39">
        <v>232</v>
      </c>
      <c r="K7" s="40">
        <f>H7-J7</f>
        <v>0</v>
      </c>
      <c r="L7" s="41">
        <v>0.01</v>
      </c>
      <c r="M7" s="42">
        <v>1</v>
      </c>
      <c r="N7" s="43">
        <f t="shared" ref="N7:N17" si="1">H7*24*L7*M7</f>
        <v>55.68</v>
      </c>
    </row>
    <row r="8" spans="2:14" ht="85.5" customHeight="1" x14ac:dyDescent="0.2">
      <c r="B8" s="115"/>
      <c r="C8" s="44" t="s">
        <v>38</v>
      </c>
      <c r="D8" s="18">
        <f t="shared" si="0"/>
        <v>500</v>
      </c>
      <c r="E8" s="19">
        <v>100</v>
      </c>
      <c r="F8" s="19">
        <v>400</v>
      </c>
      <c r="G8" s="19">
        <v>150</v>
      </c>
      <c r="H8" s="45">
        <v>0</v>
      </c>
      <c r="I8" s="38">
        <v>0</v>
      </c>
      <c r="J8" s="39">
        <v>0</v>
      </c>
      <c r="K8" s="40">
        <f t="shared" ref="K8:K17" si="2">H8-J8</f>
        <v>0</v>
      </c>
      <c r="L8" s="46">
        <v>0</v>
      </c>
      <c r="M8" s="47">
        <v>0</v>
      </c>
      <c r="N8" s="43">
        <f t="shared" si="1"/>
        <v>0</v>
      </c>
    </row>
    <row r="9" spans="2:14" ht="85.5" customHeight="1" x14ac:dyDescent="0.2">
      <c r="B9" s="115"/>
      <c r="C9" s="44" t="s">
        <v>39</v>
      </c>
      <c r="D9" s="18">
        <f t="shared" si="0"/>
        <v>900</v>
      </c>
      <c r="E9" s="19">
        <v>100</v>
      </c>
      <c r="F9" s="19">
        <v>800</v>
      </c>
      <c r="G9" s="19">
        <v>150</v>
      </c>
      <c r="H9" s="45">
        <v>42</v>
      </c>
      <c r="I9" s="38">
        <v>100</v>
      </c>
      <c r="J9" s="39">
        <v>42</v>
      </c>
      <c r="K9" s="40">
        <f t="shared" si="2"/>
        <v>0</v>
      </c>
      <c r="L9" s="41">
        <v>0.05</v>
      </c>
      <c r="M9" s="47">
        <v>16</v>
      </c>
      <c r="N9" s="43">
        <f t="shared" si="1"/>
        <v>806.40000000000009</v>
      </c>
    </row>
    <row r="10" spans="2:14" ht="85.5" customHeight="1" x14ac:dyDescent="0.2">
      <c r="B10" s="115"/>
      <c r="C10" s="44" t="s">
        <v>37</v>
      </c>
      <c r="D10" s="18">
        <f t="shared" si="0"/>
        <v>800</v>
      </c>
      <c r="E10" s="19">
        <v>100</v>
      </c>
      <c r="F10" s="19">
        <v>700</v>
      </c>
      <c r="G10" s="19">
        <v>150</v>
      </c>
      <c r="H10" s="45">
        <v>67</v>
      </c>
      <c r="I10" s="38">
        <v>130</v>
      </c>
      <c r="J10" s="39">
        <v>67</v>
      </c>
      <c r="K10" s="40">
        <f t="shared" si="2"/>
        <v>0</v>
      </c>
      <c r="L10" s="41">
        <v>0.02</v>
      </c>
      <c r="M10" s="47">
        <v>5</v>
      </c>
      <c r="N10" s="43">
        <f t="shared" si="1"/>
        <v>160.80000000000001</v>
      </c>
    </row>
    <row r="11" spans="2:14" ht="85.5" customHeight="1" thickBot="1" x14ac:dyDescent="0.25">
      <c r="B11" s="116"/>
      <c r="C11" s="48" t="s">
        <v>40</v>
      </c>
      <c r="D11" s="20">
        <f t="shared" si="0"/>
        <v>900</v>
      </c>
      <c r="E11" s="21">
        <v>100</v>
      </c>
      <c r="F11" s="21">
        <v>800</v>
      </c>
      <c r="G11" s="21">
        <v>150</v>
      </c>
      <c r="H11" s="45">
        <v>97</v>
      </c>
      <c r="I11" s="38">
        <v>150</v>
      </c>
      <c r="J11" s="39">
        <v>97</v>
      </c>
      <c r="K11" s="40">
        <f t="shared" si="2"/>
        <v>0</v>
      </c>
      <c r="L11" s="41">
        <v>0.01</v>
      </c>
      <c r="M11" s="47">
        <v>3</v>
      </c>
      <c r="N11" s="43">
        <f t="shared" si="1"/>
        <v>69.84</v>
      </c>
    </row>
    <row r="12" spans="2:14" ht="85.5" customHeight="1" x14ac:dyDescent="0.2">
      <c r="B12" s="117" t="s">
        <v>32</v>
      </c>
      <c r="C12" s="49">
        <v>43191</v>
      </c>
      <c r="D12" s="16">
        <f t="shared" si="0"/>
        <v>300</v>
      </c>
      <c r="E12" s="17">
        <v>100</v>
      </c>
      <c r="F12" s="17">
        <v>200</v>
      </c>
      <c r="G12" s="17">
        <v>0</v>
      </c>
      <c r="H12" s="45">
        <v>39</v>
      </c>
      <c r="I12" s="38">
        <v>15</v>
      </c>
      <c r="J12" s="39">
        <v>15</v>
      </c>
      <c r="K12" s="40">
        <f t="shared" si="2"/>
        <v>24</v>
      </c>
      <c r="L12" s="41">
        <v>0</v>
      </c>
      <c r="M12" s="47">
        <v>1</v>
      </c>
      <c r="N12" s="43">
        <f t="shared" si="1"/>
        <v>0</v>
      </c>
    </row>
    <row r="13" spans="2:14" ht="85.5" customHeight="1" x14ac:dyDescent="0.2">
      <c r="B13" s="115"/>
      <c r="C13" s="44" t="s">
        <v>38</v>
      </c>
      <c r="D13" s="18">
        <f t="shared" si="0"/>
        <v>100</v>
      </c>
      <c r="E13" s="19">
        <v>100</v>
      </c>
      <c r="F13" s="19">
        <v>0</v>
      </c>
      <c r="G13" s="19">
        <v>0</v>
      </c>
      <c r="H13" s="45">
        <v>0</v>
      </c>
      <c r="I13" s="38">
        <v>0</v>
      </c>
      <c r="J13" s="50">
        <v>0</v>
      </c>
      <c r="K13" s="40">
        <f t="shared" si="2"/>
        <v>0</v>
      </c>
      <c r="L13" s="41">
        <v>0</v>
      </c>
      <c r="M13" s="42">
        <v>0</v>
      </c>
      <c r="N13" s="43">
        <f t="shared" si="1"/>
        <v>0</v>
      </c>
    </row>
    <row r="14" spans="2:14" ht="85.5" customHeight="1" thickBot="1" x14ac:dyDescent="0.25">
      <c r="B14" s="116"/>
      <c r="C14" s="48" t="s">
        <v>41</v>
      </c>
      <c r="D14" s="20">
        <f t="shared" si="0"/>
        <v>300</v>
      </c>
      <c r="E14" s="21">
        <v>100</v>
      </c>
      <c r="F14" s="21">
        <v>200</v>
      </c>
      <c r="G14" s="21">
        <v>0</v>
      </c>
      <c r="H14" s="45">
        <v>14</v>
      </c>
      <c r="I14" s="38">
        <v>7</v>
      </c>
      <c r="J14" s="39">
        <v>7</v>
      </c>
      <c r="K14" s="40">
        <f t="shared" si="2"/>
        <v>7</v>
      </c>
      <c r="L14" s="41">
        <v>0</v>
      </c>
      <c r="M14" s="42">
        <v>24</v>
      </c>
      <c r="N14" s="43">
        <f t="shared" si="1"/>
        <v>0</v>
      </c>
    </row>
    <row r="15" spans="2:14" ht="85.5" customHeight="1" x14ac:dyDescent="0.2">
      <c r="B15" s="118" t="s">
        <v>18</v>
      </c>
      <c r="C15" s="51">
        <v>43191</v>
      </c>
      <c r="D15" s="22">
        <f>E15+F15</f>
        <v>150</v>
      </c>
      <c r="E15" s="22">
        <v>100</v>
      </c>
      <c r="F15" s="22">
        <v>50</v>
      </c>
      <c r="G15" s="22">
        <v>0</v>
      </c>
      <c r="H15" s="45">
        <v>4</v>
      </c>
      <c r="I15" s="38">
        <v>2</v>
      </c>
      <c r="J15" s="39">
        <v>2</v>
      </c>
      <c r="K15" s="40">
        <f t="shared" si="2"/>
        <v>2</v>
      </c>
      <c r="L15" s="41">
        <v>0</v>
      </c>
      <c r="M15" s="42">
        <v>1</v>
      </c>
      <c r="N15" s="43">
        <f t="shared" si="1"/>
        <v>0</v>
      </c>
    </row>
    <row r="16" spans="2:14" ht="85.5" customHeight="1" x14ac:dyDescent="0.2">
      <c r="B16" s="119"/>
      <c r="C16" s="52" t="s">
        <v>38</v>
      </c>
      <c r="D16" s="23">
        <f>E16+F16</f>
        <v>100</v>
      </c>
      <c r="E16" s="23">
        <v>100</v>
      </c>
      <c r="F16" s="23">
        <v>0</v>
      </c>
      <c r="G16" s="23">
        <v>0</v>
      </c>
      <c r="H16" s="45">
        <v>0</v>
      </c>
      <c r="I16" s="38">
        <v>0</v>
      </c>
      <c r="J16" s="39">
        <v>0</v>
      </c>
      <c r="K16" s="40">
        <f t="shared" si="2"/>
        <v>0</v>
      </c>
      <c r="L16" s="41">
        <v>0</v>
      </c>
      <c r="M16" s="42">
        <v>0</v>
      </c>
      <c r="N16" s="43">
        <f t="shared" si="1"/>
        <v>0</v>
      </c>
    </row>
    <row r="17" spans="2:14" ht="85.5" customHeight="1" thickBot="1" x14ac:dyDescent="0.25">
      <c r="B17" s="120"/>
      <c r="C17" s="53" t="s">
        <v>41</v>
      </c>
      <c r="D17" s="24">
        <f>E17+F17</f>
        <v>150</v>
      </c>
      <c r="E17" s="24">
        <v>100</v>
      </c>
      <c r="F17" s="24">
        <v>50</v>
      </c>
      <c r="G17" s="24">
        <v>0</v>
      </c>
      <c r="H17" s="54">
        <v>4</v>
      </c>
      <c r="I17" s="38">
        <v>2</v>
      </c>
      <c r="J17" s="39">
        <v>2</v>
      </c>
      <c r="K17" s="40">
        <f t="shared" si="2"/>
        <v>2</v>
      </c>
      <c r="L17" s="41">
        <v>0</v>
      </c>
      <c r="M17" s="42">
        <v>24</v>
      </c>
      <c r="N17" s="55">
        <f t="shared" si="1"/>
        <v>0</v>
      </c>
    </row>
    <row r="18" spans="2:14" x14ac:dyDescent="0.25">
      <c r="N18" s="56">
        <f>SUM(N7:N17)</f>
        <v>1092.72</v>
      </c>
    </row>
    <row r="20" spans="2:14" ht="12.75" customHeight="1" x14ac:dyDescent="0.2">
      <c r="C20" s="27"/>
    </row>
    <row r="21" spans="2:14" ht="12.75" customHeight="1" x14ac:dyDescent="0.2">
      <c r="C21" s="27"/>
    </row>
    <row r="22" spans="2:14" ht="15.95" customHeight="1" x14ac:dyDescent="0.2">
      <c r="C22" s="27"/>
    </row>
    <row r="23" spans="2:14" ht="15.95" customHeight="1" x14ac:dyDescent="0.2">
      <c r="C23" s="27"/>
    </row>
    <row r="24" spans="2:14" ht="15.95" customHeight="1" x14ac:dyDescent="0.2">
      <c r="C24" s="27"/>
    </row>
    <row r="25" spans="2:14" ht="15.95" customHeight="1" x14ac:dyDescent="0.2">
      <c r="C25" s="27"/>
    </row>
    <row r="26" spans="2:14" ht="15.95" customHeight="1" x14ac:dyDescent="0.2">
      <c r="C26" s="27"/>
    </row>
    <row r="28" spans="2:14" ht="15.95" customHeight="1" x14ac:dyDescent="0.2">
      <c r="C28" s="27"/>
    </row>
    <row r="29" spans="2:14" ht="15.95" customHeight="1" x14ac:dyDescent="0.2">
      <c r="C29" s="27"/>
    </row>
    <row r="30" spans="2:14" ht="15.95" customHeight="1" x14ac:dyDescent="0.2">
      <c r="C30" s="27"/>
    </row>
    <row r="31" spans="2:14" ht="15.95" customHeight="1" x14ac:dyDescent="0.2">
      <c r="C31" s="27"/>
    </row>
    <row r="32" spans="2:14" ht="15.95" customHeight="1" x14ac:dyDescent="0.2">
      <c r="C32" s="27"/>
    </row>
    <row r="33" spans="3:3" ht="15.95" customHeight="1" x14ac:dyDescent="0.2">
      <c r="C33" s="27"/>
    </row>
    <row r="34" spans="3:3" ht="15.95" customHeight="1" x14ac:dyDescent="0.2">
      <c r="C34" s="27"/>
    </row>
    <row r="35" spans="3:3" ht="15.95" customHeight="1" x14ac:dyDescent="0.2">
      <c r="C35" s="27"/>
    </row>
    <row r="36" spans="3:3" ht="15.95" customHeight="1" x14ac:dyDescent="0.2">
      <c r="C36" s="27"/>
    </row>
    <row r="37" spans="3:3" ht="15.95" customHeight="1" x14ac:dyDescent="0.2">
      <c r="C37" s="27"/>
    </row>
    <row r="38" spans="3:3" ht="15.95" customHeight="1" x14ac:dyDescent="0.2">
      <c r="C38" s="27"/>
    </row>
    <row r="39" spans="3:3" ht="15.95" customHeight="1" x14ac:dyDescent="0.2">
      <c r="C39" s="27"/>
    </row>
    <row r="40" spans="3:3" ht="15.95" customHeight="1" x14ac:dyDescent="0.2">
      <c r="C40" s="27"/>
    </row>
    <row r="41" spans="3:3" ht="15.95" customHeight="1" x14ac:dyDescent="0.2">
      <c r="C41" s="27"/>
    </row>
    <row r="42" spans="3:3" ht="15.95" customHeight="1" x14ac:dyDescent="0.2">
      <c r="C42" s="27"/>
    </row>
    <row r="43" spans="3:3" ht="15.95" customHeight="1" x14ac:dyDescent="0.2">
      <c r="C43" s="27"/>
    </row>
    <row r="44" spans="3:3" ht="15.95" customHeight="1" x14ac:dyDescent="0.2">
      <c r="C44" s="27"/>
    </row>
    <row r="45" spans="3:3" ht="15.95" customHeight="1" x14ac:dyDescent="0.2">
      <c r="C45" s="27"/>
    </row>
    <row r="46" spans="3:3" ht="15.95" customHeight="1" x14ac:dyDescent="0.2">
      <c r="C46" s="27"/>
    </row>
    <row r="47" spans="3:3" ht="15.95" customHeight="1" x14ac:dyDescent="0.2">
      <c r="C47" s="27"/>
    </row>
    <row r="48" spans="3:3" ht="15.95" customHeight="1" x14ac:dyDescent="0.2">
      <c r="C48" s="27"/>
    </row>
    <row r="49" spans="3:3" ht="15.95" customHeight="1" x14ac:dyDescent="0.2">
      <c r="C49" s="27"/>
    </row>
    <row r="50" spans="3:3" ht="15.95" customHeight="1" x14ac:dyDescent="0.2">
      <c r="C50" s="27"/>
    </row>
    <row r="53" spans="3:3" ht="12.75" customHeight="1" x14ac:dyDescent="0.2">
      <c r="C53" s="27"/>
    </row>
    <row r="54" spans="3:3" ht="12.75" customHeight="1" x14ac:dyDescent="0.2">
      <c r="C54" s="27"/>
    </row>
    <row r="55" spans="3:3" ht="15.95" customHeight="1" x14ac:dyDescent="0.2">
      <c r="C55" s="27"/>
    </row>
    <row r="56" spans="3:3" ht="15.95" customHeight="1" x14ac:dyDescent="0.2">
      <c r="C56" s="27"/>
    </row>
    <row r="57" spans="3:3" ht="15.95" customHeight="1" x14ac:dyDescent="0.2">
      <c r="C57" s="27"/>
    </row>
    <row r="58" spans="3:3" ht="15.95" customHeight="1" x14ac:dyDescent="0.2">
      <c r="C58" s="27"/>
    </row>
    <row r="59" spans="3:3" ht="15.95" customHeight="1" x14ac:dyDescent="0.2">
      <c r="C59" s="27"/>
    </row>
    <row r="60" spans="3:3" ht="12.75" customHeight="1" x14ac:dyDescent="0.2">
      <c r="C60" s="27"/>
    </row>
    <row r="61" spans="3:3" ht="15.95" customHeight="1" x14ac:dyDescent="0.2">
      <c r="C61" s="27"/>
    </row>
    <row r="62" spans="3:3" ht="15.95" customHeight="1" x14ac:dyDescent="0.2">
      <c r="C62" s="27"/>
    </row>
    <row r="63" spans="3:3" ht="15.95" customHeight="1" x14ac:dyDescent="0.2">
      <c r="C63" s="27"/>
    </row>
    <row r="64" spans="3:3" ht="15.95" customHeight="1" x14ac:dyDescent="0.2">
      <c r="C64" s="27"/>
    </row>
    <row r="65" spans="3:3" ht="15.95" customHeight="1" x14ac:dyDescent="0.2">
      <c r="C65" s="27"/>
    </row>
    <row r="66" spans="3:3" ht="15.95" customHeight="1" x14ac:dyDescent="0.2">
      <c r="C66" s="27"/>
    </row>
    <row r="67" spans="3:3" ht="15.95" customHeight="1" x14ac:dyDescent="0.2">
      <c r="C67" s="27"/>
    </row>
    <row r="68" spans="3:3" ht="15.95" customHeight="1" x14ac:dyDescent="0.2">
      <c r="C68" s="27"/>
    </row>
    <row r="69" spans="3:3" ht="15.95" customHeight="1" x14ac:dyDescent="0.2">
      <c r="C69" s="27"/>
    </row>
    <row r="70" spans="3:3" ht="15.95" customHeight="1" x14ac:dyDescent="0.2">
      <c r="C70" s="27"/>
    </row>
    <row r="71" spans="3:3" ht="15.95" customHeight="1" x14ac:dyDescent="0.2">
      <c r="C71" s="27"/>
    </row>
    <row r="72" spans="3:3" ht="15.95" customHeight="1" x14ac:dyDescent="0.2">
      <c r="C72" s="27"/>
    </row>
    <row r="73" spans="3:3" ht="15.95" customHeight="1" x14ac:dyDescent="0.2">
      <c r="C73" s="27"/>
    </row>
    <row r="74" spans="3:3" ht="15.95" customHeight="1" x14ac:dyDescent="0.2">
      <c r="C74" s="27"/>
    </row>
    <row r="75" spans="3:3" ht="15.95" customHeight="1" x14ac:dyDescent="0.2">
      <c r="C75" s="27"/>
    </row>
    <row r="76" spans="3:3" ht="15.95" customHeight="1" x14ac:dyDescent="0.2">
      <c r="C76" s="27"/>
    </row>
    <row r="77" spans="3:3" ht="15.95" customHeight="1" x14ac:dyDescent="0.2">
      <c r="C77" s="27"/>
    </row>
    <row r="78" spans="3:3" ht="15.95" customHeight="1" x14ac:dyDescent="0.2">
      <c r="C78" s="27"/>
    </row>
    <row r="79" spans="3:3" ht="15.95" customHeight="1" x14ac:dyDescent="0.2">
      <c r="C79" s="27"/>
    </row>
    <row r="80" spans="3:3" ht="15.95" customHeight="1" x14ac:dyDescent="0.2">
      <c r="C80" s="27"/>
    </row>
    <row r="81" spans="3:3" ht="15.95" customHeight="1" x14ac:dyDescent="0.2">
      <c r="C81" s="27"/>
    </row>
    <row r="82" spans="3:3" ht="15.95" customHeight="1" x14ac:dyDescent="0.2">
      <c r="C82" s="27"/>
    </row>
    <row r="83" spans="3:3" ht="15.95" customHeight="1" x14ac:dyDescent="0.2">
      <c r="C83" s="27"/>
    </row>
    <row r="86" spans="3:3" ht="12.75" customHeight="1" x14ac:dyDescent="0.2">
      <c r="C86" s="27"/>
    </row>
    <row r="87" spans="3:3" ht="12.75" customHeight="1" x14ac:dyDescent="0.2">
      <c r="C87" s="27"/>
    </row>
    <row r="88" spans="3:3" ht="15.95" customHeight="1" x14ac:dyDescent="0.2">
      <c r="C88" s="27"/>
    </row>
    <row r="89" spans="3:3" ht="15.95" customHeight="1" x14ac:dyDescent="0.2">
      <c r="C89" s="27"/>
    </row>
    <row r="90" spans="3:3" ht="15.95" customHeight="1" x14ac:dyDescent="0.2">
      <c r="C90" s="27"/>
    </row>
    <row r="91" spans="3:3" ht="15.95" customHeight="1" x14ac:dyDescent="0.2">
      <c r="C91" s="27"/>
    </row>
    <row r="92" spans="3:3" ht="15.95" customHeight="1" x14ac:dyDescent="0.2">
      <c r="C92" s="27"/>
    </row>
    <row r="94" spans="3:3" ht="15.95" customHeight="1" x14ac:dyDescent="0.2">
      <c r="C94" s="27"/>
    </row>
    <row r="95" spans="3:3" ht="15.95" customHeight="1" x14ac:dyDescent="0.2">
      <c r="C95" s="27"/>
    </row>
    <row r="96" spans="3:3" ht="15.95" customHeight="1" x14ac:dyDescent="0.2">
      <c r="C96" s="27"/>
    </row>
    <row r="97" spans="3:3" ht="15.95" customHeight="1" x14ac:dyDescent="0.2">
      <c r="C97" s="27"/>
    </row>
    <row r="98" spans="3:3" ht="15.95" customHeight="1" x14ac:dyDescent="0.2">
      <c r="C98" s="27"/>
    </row>
    <row r="99" spans="3:3" ht="15.95" customHeight="1" x14ac:dyDescent="0.2">
      <c r="C99" s="27"/>
    </row>
    <row r="100" spans="3:3" ht="15.95" customHeight="1" x14ac:dyDescent="0.2">
      <c r="C100" s="27"/>
    </row>
    <row r="101" spans="3:3" ht="15.95" customHeight="1" x14ac:dyDescent="0.2">
      <c r="C101" s="27"/>
    </row>
    <row r="102" spans="3:3" ht="15.95" customHeight="1" x14ac:dyDescent="0.2">
      <c r="C102" s="27"/>
    </row>
    <row r="103" spans="3:3" ht="15.95" customHeight="1" x14ac:dyDescent="0.2">
      <c r="C103" s="27"/>
    </row>
    <row r="104" spans="3:3" ht="15.95" customHeight="1" x14ac:dyDescent="0.2">
      <c r="C104" s="27"/>
    </row>
    <row r="105" spans="3:3" ht="15.95" customHeight="1" x14ac:dyDescent="0.2">
      <c r="C105" s="27"/>
    </row>
    <row r="106" spans="3:3" ht="15.95" customHeight="1" x14ac:dyDescent="0.2">
      <c r="C106" s="27"/>
    </row>
    <row r="107" spans="3:3" ht="15.95" customHeight="1" x14ac:dyDescent="0.2">
      <c r="C107" s="27"/>
    </row>
    <row r="108" spans="3:3" ht="15.95" customHeight="1" x14ac:dyDescent="0.2">
      <c r="C108" s="27"/>
    </row>
    <row r="109" spans="3:3" ht="15.95" customHeight="1" x14ac:dyDescent="0.2">
      <c r="C109" s="27"/>
    </row>
    <row r="110" spans="3:3" ht="15.95" customHeight="1" x14ac:dyDescent="0.2">
      <c r="C110" s="27"/>
    </row>
    <row r="111" spans="3:3" ht="15.95" customHeight="1" x14ac:dyDescent="0.2">
      <c r="C111" s="27"/>
    </row>
    <row r="112" spans="3:3" ht="15.95" customHeight="1" x14ac:dyDescent="0.2">
      <c r="C112" s="27"/>
    </row>
    <row r="113" spans="3:3" ht="15.95" customHeight="1" x14ac:dyDescent="0.2">
      <c r="C113" s="27"/>
    </row>
    <row r="114" spans="3:3" ht="15.95" customHeight="1" x14ac:dyDescent="0.2">
      <c r="C114" s="27"/>
    </row>
    <row r="115" spans="3:3" ht="15.95" customHeight="1" x14ac:dyDescent="0.2">
      <c r="C115" s="27"/>
    </row>
    <row r="116" spans="3:3" ht="15.95" customHeight="1" x14ac:dyDescent="0.2">
      <c r="C116" s="27"/>
    </row>
    <row r="119" spans="3:3" ht="26.25" customHeight="1" x14ac:dyDescent="0.2">
      <c r="C119" s="27"/>
    </row>
    <row r="122" spans="3:3" ht="27" customHeight="1" x14ac:dyDescent="0.2">
      <c r="C122" s="27"/>
    </row>
    <row r="123" spans="3:3" ht="24.75" customHeight="1" x14ac:dyDescent="0.2">
      <c r="C123" s="27"/>
    </row>
    <row r="124" spans="3:3" ht="25.5" customHeight="1" x14ac:dyDescent="0.2">
      <c r="C124" s="27"/>
    </row>
    <row r="125" spans="3:3" ht="25.5" customHeight="1" x14ac:dyDescent="0.2">
      <c r="C125" s="27"/>
    </row>
    <row r="130" spans="3:3" ht="12.75" customHeight="1" x14ac:dyDescent="0.2">
      <c r="C130" s="27"/>
    </row>
  </sheetData>
  <mergeCells count="3">
    <mergeCell ref="B7:B11"/>
    <mergeCell ref="B12:B14"/>
    <mergeCell ref="B15:B17"/>
  </mergeCells>
  <pageMargins left="0.55118110236220474" right="0.27559055118110237" top="0.6692913385826772" bottom="0.31496062992125984" header="0" footer="0"/>
  <pageSetup paperSize="9" scale="56" pageOrder="overThenDown" orientation="portrait" cellComments="asDisplayed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2018-03-14T13:34:08Z</cp:lastPrinted>
  <dcterms:created xsi:type="dcterms:W3CDTF">2005-06-22T10:45:23Z</dcterms:created>
  <dcterms:modified xsi:type="dcterms:W3CDTF">2018-03-21T07:20:09Z</dcterms:modified>
</cp:coreProperties>
</file>