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08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K7" i="1400" l="1"/>
  <c r="AI33" i="1408" l="1"/>
  <c r="AI30" i="1408"/>
  <c r="AI25" i="1408"/>
  <c r="AI17" i="1408"/>
  <c r="AE33" i="1408"/>
  <c r="AE30" i="1408"/>
  <c r="AE25" i="1408"/>
  <c r="AE17" i="1408"/>
  <c r="AA33" i="1408"/>
  <c r="AA30" i="1408"/>
  <c r="AA25" i="1408"/>
  <c r="AA17" i="1408"/>
  <c r="W33" i="1408"/>
  <c r="W30" i="1408"/>
  <c r="W25" i="1408"/>
  <c r="W17" i="1408"/>
  <c r="S33" i="1408"/>
  <c r="S30" i="1408"/>
  <c r="S25" i="1408"/>
  <c r="S17" i="1408"/>
  <c r="O33" i="1408"/>
  <c r="O30" i="1408"/>
  <c r="O25" i="1408"/>
  <c r="O17" i="1408"/>
  <c r="K33" i="1408"/>
  <c r="K30" i="1408"/>
  <c r="K25" i="1408"/>
  <c r="K17" i="1408"/>
  <c r="G33" i="1408"/>
  <c r="G30" i="1408"/>
  <c r="G25" i="1408"/>
  <c r="G17" i="1408"/>
  <c r="C33" i="1408"/>
  <c r="C30" i="1408"/>
  <c r="C25" i="1408"/>
  <c r="C17" i="1408"/>
  <c r="H13" i="1400" l="1"/>
  <c r="N13" i="1400" s="1"/>
  <c r="D13" i="1400"/>
  <c r="H7" i="1400"/>
  <c r="H8" i="1400"/>
  <c r="K8" i="1400" s="1"/>
  <c r="H9" i="1400"/>
  <c r="K9" i="1400" s="1"/>
  <c r="H10" i="1400"/>
  <c r="K10" i="1400" s="1"/>
  <c r="H11" i="1400"/>
  <c r="K11" i="1400" s="1"/>
  <c r="D7" i="1400"/>
  <c r="D8" i="1400"/>
  <c r="D9" i="1400"/>
  <c r="D10" i="1400"/>
  <c r="D11" i="1400"/>
  <c r="N7" i="1400" l="1"/>
  <c r="N8" i="1400"/>
  <c r="K13" i="1400"/>
  <c r="N11" i="1400"/>
  <c r="N10" i="1400"/>
  <c r="N9" i="1400"/>
  <c r="D5" i="1400" l="1"/>
  <c r="H5" i="1400"/>
  <c r="K5" i="1400" s="1"/>
  <c r="D6" i="1400"/>
  <c r="H6" i="1400"/>
  <c r="N6" i="1400" s="1"/>
  <c r="D12" i="1400"/>
  <c r="H12" i="1400"/>
  <c r="N12" i="1400" s="1"/>
  <c r="D14" i="1400"/>
  <c r="H14" i="1400"/>
  <c r="N14" i="1400" s="1"/>
  <c r="D15" i="1400"/>
  <c r="H15" i="1400"/>
  <c r="N15" i="1400" s="1"/>
  <c r="D16" i="1400"/>
  <c r="H16" i="1400"/>
  <c r="N16" i="1400" s="1"/>
  <c r="D17" i="1400"/>
  <c r="H17" i="1400"/>
  <c r="D18" i="1400"/>
  <c r="H18" i="1400"/>
  <c r="N18" i="1400" s="1"/>
  <c r="D19" i="1400"/>
  <c r="H19" i="1400"/>
  <c r="N19" i="1400" s="1"/>
  <c r="N17" i="1400" l="1"/>
  <c r="K17" i="1400"/>
  <c r="K14" i="1400"/>
  <c r="K6" i="1400"/>
  <c r="K18" i="1400"/>
  <c r="K15" i="1400"/>
  <c r="K19" i="1400"/>
  <c r="K16" i="1400"/>
  <c r="K12" i="1400"/>
  <c r="N5" i="1400"/>
  <c r="N20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<sst xmlns="http://schemas.openxmlformats.org/spreadsheetml/2006/main" count="601" uniqueCount="93">
  <si>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</si>
  <si>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</si>
  <si>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</si>
  <si>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</si>
  <si>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</si>
  <si>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</si>
  <si>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</si>
  <si>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</si>
  <si>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</si>
  <si>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</si>
  <si>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</si>
  <si>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</si>
  <si>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</si>
  <si>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</si>
  <si>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</si>
  <si>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</si>
  <si>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</si>
  <si>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</si>
  <si>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</si>
  <si>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</si>
  <si>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</si>
  <si>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</si>
  <si>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</si>
  <si>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</si>
  <si>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</si>
  <si>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IMPORT (RS-RO)</t>
  </si>
  <si>
    <t>EXPORT (RO-RS)</t>
  </si>
  <si>
    <t>UKRAINE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</si>
  <si>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</si>
  <si>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</si>
  <si>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</si>
  <si>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</si>
  <si>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</si>
  <si>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</si>
  <si>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</si>
  <si>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</si>
  <si>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</si>
  <si>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</si>
  <si>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</si>
  <si>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</si>
  <si>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</si>
  <si>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</si>
  <si>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</si>
  <si>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</si>
  <si>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</si>
  <si>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</si>
  <si>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</si>
  <si>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</si>
  <si>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</si>
  <si>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</si>
  <si>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FREEPOINT COMMODITIES EUROPE LLP</t>
  </si>
  <si>
    <t>Petrol Slovenska energetska druzba dd Ljubljana</t>
  </si>
  <si>
    <t>11XCEZ-CZ------1</t>
  </si>
  <si>
    <t>DANSKE COMMODITIES</t>
  </si>
  <si>
    <t>STATKRAFT</t>
  </si>
  <si>
    <t>ATCm</t>
  </si>
  <si>
    <t>ATC = 300</t>
  </si>
  <si>
    <t>ATC = 150</t>
  </si>
  <si>
    <t>ATC = 100</t>
  </si>
  <si>
    <t>ATC = 250</t>
  </si>
  <si>
    <t>ATC = 0</t>
  </si>
  <si>
    <t>55XAIKTRADING017</t>
  </si>
  <si>
    <t>AIK Energy Ltd</t>
  </si>
  <si>
    <t>ATC = 350</t>
  </si>
  <si>
    <t>ATC = 500</t>
  </si>
  <si>
    <t>01.09.2019</t>
  </si>
  <si>
    <t>02-08.09.2019</t>
  </si>
  <si>
    <t>09-13.09.2019</t>
  </si>
  <si>
    <t>14-15.09.2019</t>
  </si>
  <si>
    <t>16-20.09.2019</t>
  </si>
  <si>
    <t>21-22.09.2019</t>
  </si>
  <si>
    <t>23-26.09.2019</t>
  </si>
  <si>
    <t>27-29.09.2019</t>
  </si>
  <si>
    <t>30.09.2019</t>
  </si>
  <si>
    <t>CROSS BORDER CAPACITY ALLOCATION AUCTION RESULTS for the period of:
01.09.2019</t>
  </si>
  <si>
    <t>CROSS BORDER CAPACITY ALLOCATION AUCTION RESULTS for the period of:
02-08.09.2019</t>
  </si>
  <si>
    <t>CROSS BORDER CAPACITY ALLOCATION AUCTION RESULTS for the period of:
09-13.09.2019</t>
  </si>
  <si>
    <t>CROSS BORDER CAPACITY ALLOCATION AUCTION RESULTS for the period of:
14-15.09.2019</t>
  </si>
  <si>
    <t>CROSS BORDER CAPACITY ALLOCATION AUCTION RESULTS for the period of:
16-20.09.2019</t>
  </si>
  <si>
    <t>CROSS BORDER CAPACITY ALLOCATION AUCTION RESULTS for the period of:
21-22.09.2019</t>
  </si>
  <si>
    <t>CROSS BORDER CAPACITY ALLOCATION AUCTION RESULTS for the period of:
23-26.09.2019</t>
  </si>
  <si>
    <t>CROSS BORDER CAPACITY ALLOCATION AUCTION RESULTS for the period of:
27-29.09.2019</t>
  </si>
  <si>
    <t>CROSS BORDER CAPACITY ALLOCATION AUCTION RESULTS for the period of:
30.09.2019</t>
  </si>
  <si>
    <t>NOTE: The deadline for transferring capacities for the month of SEPTEMBER is 25 AUGUST 2019, 12:00(RO). _x000D_
The transfers are to be operated by the participants in the DAMAS platform and the corresponding annex for the transfer is to be sent  by email to: contracte.alocare@transelectrica.ro</t>
  </si>
  <si>
    <t>September 2019</t>
  </si>
  <si>
    <t>09-15.09.2019</t>
  </si>
  <si>
    <t>16-22.09.2019</t>
  </si>
  <si>
    <t>02-30.09.2019</t>
  </si>
  <si>
    <t>01-08.09.2019</t>
  </si>
  <si>
    <t>14-20.09.2019</t>
  </si>
  <si>
    <t>23-30.09.2019</t>
  </si>
  <si>
    <t>01-30.09.2019</t>
  </si>
  <si>
    <t>ATC =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</si>
</sst>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3" fillId="33" borderId="13" xfId="74" applyFont="1" applyFill="1" applyBorder="1" applyAlignment="1">
      <alignment horizontal="center" vertical="center" wrapText="1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3" fillId="29" borderId="21" xfId="90" applyFont="1" applyFill="1" applyBorder="1" applyAlignment="1">
      <alignment vertical="center" textRotation="90" wrapText="1"/>
    </xf>
    <xf numFmtId="0" fontId="3" fillId="29" borderId="19" xfId="90" applyFont="1" applyFill="1" applyBorder="1" applyAlignment="1">
      <alignment vertical="center" textRotation="90" wrapText="1"/>
    </xf>
    <xf numFmtId="0" fontId="3" fillId="24" borderId="13" xfId="74" applyFont="1" applyFill="1" applyBorder="1" applyAlignment="1">
      <alignment horizontal="center" vertical="center" wrapText="1"/>
    </xf>
    <xf numFmtId="14" fontId="3" fillId="24" borderId="13" xfId="74" applyNumberFormat="1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vertical="center" wrapText="1"/>
    </xf>
    <xf numFmtId="0" fontId="42" fillId="30" borderId="14" xfId="90" applyFont="1" applyFill="1" applyBorder="1" applyAlignment="1">
      <alignment horizontal="center" vertical="center" wrapText="1"/>
    </xf>
    <xf numFmtId="0" fontId="43" fillId="24" borderId="14" xfId="90" applyNumberFormat="1" applyFont="1" applyFill="1" applyBorder="1" applyAlignment="1">
      <alignment horizontal="center" vertical="center" wrapText="1"/>
    </xf>
    <xf numFmtId="0" fontId="43" fillId="33" borderId="14" xfId="90" applyFont="1" applyFill="1" applyBorder="1" applyAlignment="1">
      <alignment horizontal="center" vertical="center" wrapText="1"/>
    </xf>
    <xf numFmtId="0" fontId="43" fillId="0" borderId="0" xfId="74" applyFont="1"/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32" borderId="20" xfId="90" applyFont="1" applyFill="1" applyBorder="1" applyAlignment="1">
      <alignment horizontal="center" vertical="center" textRotation="90" wrapText="1"/>
    </xf>
    <xf numFmtId="0" fontId="3" fillId="33" borderId="21" xfId="90" applyFont="1" applyFill="1" applyBorder="1" applyAlignment="1">
      <alignment horizontal="center" vertical="center" wrapText="1"/>
    </xf>
    <xf numFmtId="0" fontId="3" fillId="33" borderId="19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19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zoomScale="77" zoomScaleNormal="77" workbookViewId="0">
      <pane ySplit="6" topLeftCell="A7" activePane="bottomLeft" state="frozen"/>
      <selection pane="bottomLeft" activeCell="AC20" sqref="AC20"/>
    </sheetView>
  </sheetViews>
  <sheetFormatPr defaultRowHeight="12.75" x14ac:dyDescent="0.2"/>
  <cols>
    <col min="1" max="120" width="20.7109375" customWidth="1"/>
  </cols>
  <sheetData>
    <row r="1" spans="1:36" x14ac:dyDescent="0.2">
      <c r="A1" s="56" t="s">
        <v>65</v>
      </c>
      <c r="B1" s="56"/>
      <c r="C1" s="56"/>
      <c r="D1" s="56"/>
      <c r="E1" s="56" t="s">
        <v>66</v>
      </c>
      <c r="F1" s="56"/>
      <c r="G1" s="56"/>
      <c r="H1" s="56"/>
      <c r="I1" s="56" t="s">
        <v>67</v>
      </c>
      <c r="J1" s="56"/>
      <c r="K1" s="56"/>
      <c r="L1" s="56"/>
      <c r="M1" s="56" t="s">
        <v>68</v>
      </c>
      <c r="N1" s="56"/>
      <c r="O1" s="56"/>
      <c r="P1" s="56"/>
      <c r="Q1" s="56" t="s">
        <v>69</v>
      </c>
      <c r="R1" s="56"/>
      <c r="S1" s="56"/>
      <c r="T1" s="56"/>
      <c r="U1" s="56" t="s">
        <v>70</v>
      </c>
      <c r="V1" s="56"/>
      <c r="W1" s="56"/>
      <c r="X1" s="56"/>
      <c r="Y1" s="56" t="s">
        <v>71</v>
      </c>
      <c r="Z1" s="56"/>
      <c r="AA1" s="56"/>
      <c r="AB1" s="56"/>
      <c r="AC1" s="56" t="s">
        <v>72</v>
      </c>
      <c r="AD1" s="56"/>
      <c r="AE1" s="56"/>
      <c r="AF1" s="56"/>
      <c r="AG1" s="56" t="s">
        <v>73</v>
      </c>
      <c r="AH1" s="56"/>
      <c r="AI1" s="56"/>
      <c r="AJ1" s="56"/>
    </row>
    <row r="2" spans="1:36" x14ac:dyDescent="0.2">
      <c r="A2" s="57">
        <v>1</v>
      </c>
      <c r="B2" s="57"/>
      <c r="C2" s="57"/>
      <c r="D2" s="57"/>
      <c r="E2" s="57">
        <v>7</v>
      </c>
      <c r="F2" s="57"/>
      <c r="G2" s="57"/>
      <c r="H2" s="57"/>
      <c r="I2" s="57">
        <v>5</v>
      </c>
      <c r="J2" s="57"/>
      <c r="K2" s="57"/>
      <c r="L2" s="57"/>
      <c r="M2" s="57">
        <v>2</v>
      </c>
      <c r="N2" s="57"/>
      <c r="O2" s="57"/>
      <c r="P2" s="57"/>
      <c r="Q2" s="57">
        <v>5</v>
      </c>
      <c r="R2" s="57"/>
      <c r="S2" s="57"/>
      <c r="T2" s="57"/>
      <c r="U2" s="57">
        <v>2</v>
      </c>
      <c r="V2" s="57"/>
      <c r="W2" s="57"/>
      <c r="X2" s="57"/>
      <c r="Y2" s="57">
        <v>4</v>
      </c>
      <c r="Z2" s="57"/>
      <c r="AA2" s="57"/>
      <c r="AB2" s="57"/>
      <c r="AC2" s="57">
        <v>3</v>
      </c>
      <c r="AD2" s="57"/>
      <c r="AE2" s="57"/>
      <c r="AF2" s="57"/>
      <c r="AG2" s="57">
        <v>1</v>
      </c>
      <c r="AH2" s="57"/>
      <c r="AI2" s="57"/>
      <c r="AJ2" s="57"/>
    </row>
    <row r="3" spans="1:36" ht="35.1" customHeight="1" x14ac:dyDescent="0.2">
      <c r="A3" s="58" t="s">
        <v>74</v>
      </c>
      <c r="B3" s="58"/>
      <c r="C3" s="58"/>
      <c r="D3" s="58"/>
      <c r="E3" s="58" t="s">
        <v>75</v>
      </c>
      <c r="F3" s="58"/>
      <c r="G3" s="58"/>
      <c r="H3" s="58"/>
      <c r="I3" s="58" t="s">
        <v>76</v>
      </c>
      <c r="J3" s="58"/>
      <c r="K3" s="58"/>
      <c r="L3" s="58"/>
      <c r="M3" s="58" t="s">
        <v>77</v>
      </c>
      <c r="N3" s="58"/>
      <c r="O3" s="58"/>
      <c r="P3" s="58"/>
      <c r="Q3" s="58" t="s">
        <v>78</v>
      </c>
      <c r="R3" s="58"/>
      <c r="S3" s="58"/>
      <c r="T3" s="58"/>
      <c r="U3" s="58" t="s">
        <v>79</v>
      </c>
      <c r="V3" s="58"/>
      <c r="W3" s="58"/>
      <c r="X3" s="58"/>
      <c r="Y3" s="58" t="s">
        <v>80</v>
      </c>
      <c r="Z3" s="58"/>
      <c r="AA3" s="58"/>
      <c r="AB3" s="58"/>
      <c r="AC3" s="58" t="s">
        <v>81</v>
      </c>
      <c r="AD3" s="58"/>
      <c r="AE3" s="58"/>
      <c r="AF3" s="58"/>
      <c r="AG3" s="58" t="s">
        <v>82</v>
      </c>
      <c r="AH3" s="58"/>
      <c r="AI3" s="58"/>
      <c r="AJ3" s="58"/>
    </row>
    <row r="4" spans="1:36" x14ac:dyDescent="0.2">
      <c r="A4" s="59" t="s">
        <v>0</v>
      </c>
      <c r="B4" s="59"/>
      <c r="C4" s="39" t="s">
        <v>13</v>
      </c>
      <c r="D4" s="39" t="s">
        <v>14</v>
      </c>
      <c r="E4" s="59" t="s">
        <v>0</v>
      </c>
      <c r="F4" s="59"/>
      <c r="G4" s="39" t="s">
        <v>13</v>
      </c>
      <c r="H4" s="39" t="s">
        <v>14</v>
      </c>
      <c r="I4" s="59" t="s">
        <v>0</v>
      </c>
      <c r="J4" s="59"/>
      <c r="K4" s="39" t="s">
        <v>13</v>
      </c>
      <c r="L4" s="39" t="s">
        <v>14</v>
      </c>
      <c r="M4" s="59" t="s">
        <v>0</v>
      </c>
      <c r="N4" s="59"/>
      <c r="O4" s="39" t="s">
        <v>13</v>
      </c>
      <c r="P4" s="39" t="s">
        <v>14</v>
      </c>
      <c r="Q4" s="59" t="s">
        <v>0</v>
      </c>
      <c r="R4" s="59"/>
      <c r="S4" s="39" t="s">
        <v>13</v>
      </c>
      <c r="T4" s="39" t="s">
        <v>14</v>
      </c>
      <c r="U4" s="59" t="s">
        <v>0</v>
      </c>
      <c r="V4" s="59"/>
      <c r="W4" s="39" t="s">
        <v>13</v>
      </c>
      <c r="X4" s="39" t="s">
        <v>14</v>
      </c>
      <c r="Y4" s="59" t="s">
        <v>0</v>
      </c>
      <c r="Z4" s="59"/>
      <c r="AA4" s="39" t="s">
        <v>13</v>
      </c>
      <c r="AB4" s="39" t="s">
        <v>14</v>
      </c>
      <c r="AC4" s="59" t="s">
        <v>0</v>
      </c>
      <c r="AD4" s="59"/>
      <c r="AE4" s="39" t="s">
        <v>13</v>
      </c>
      <c r="AF4" s="39" t="s">
        <v>14</v>
      </c>
      <c r="AG4" s="59" t="s">
        <v>0</v>
      </c>
      <c r="AH4" s="59"/>
      <c r="AI4" s="39" t="s">
        <v>13</v>
      </c>
      <c r="AJ4" s="39" t="s">
        <v>14</v>
      </c>
    </row>
    <row r="5" spans="1:36" x14ac:dyDescent="0.2">
      <c r="A5" s="40" t="s">
        <v>15</v>
      </c>
      <c r="B5" s="41" t="s">
        <v>16</v>
      </c>
      <c r="C5" s="40" t="s">
        <v>1</v>
      </c>
      <c r="D5" s="40" t="s">
        <v>2</v>
      </c>
      <c r="E5" s="40" t="s">
        <v>15</v>
      </c>
      <c r="F5" s="41" t="s">
        <v>16</v>
      </c>
      <c r="G5" s="40" t="s">
        <v>1</v>
      </c>
      <c r="H5" s="40" t="s">
        <v>2</v>
      </c>
      <c r="I5" s="40" t="s">
        <v>15</v>
      </c>
      <c r="J5" s="41" t="s">
        <v>16</v>
      </c>
      <c r="K5" s="40" t="s">
        <v>1</v>
      </c>
      <c r="L5" s="40" t="s">
        <v>2</v>
      </c>
      <c r="M5" s="40" t="s">
        <v>15</v>
      </c>
      <c r="N5" s="41" t="s">
        <v>16</v>
      </c>
      <c r="O5" s="40" t="s">
        <v>1</v>
      </c>
      <c r="P5" s="40" t="s">
        <v>2</v>
      </c>
      <c r="Q5" s="40" t="s">
        <v>15</v>
      </c>
      <c r="R5" s="41" t="s">
        <v>16</v>
      </c>
      <c r="S5" s="40" t="s">
        <v>1</v>
      </c>
      <c r="T5" s="40" t="s">
        <v>2</v>
      </c>
      <c r="U5" s="40" t="s">
        <v>15</v>
      </c>
      <c r="V5" s="41" t="s">
        <v>16</v>
      </c>
      <c r="W5" s="40" t="s">
        <v>1</v>
      </c>
      <c r="X5" s="40" t="s">
        <v>2</v>
      </c>
      <c r="Y5" s="40" t="s">
        <v>15</v>
      </c>
      <c r="Z5" s="41" t="s">
        <v>16</v>
      </c>
      <c r="AA5" s="40" t="s">
        <v>1</v>
      </c>
      <c r="AB5" s="40" t="s">
        <v>2</v>
      </c>
      <c r="AC5" s="40" t="s">
        <v>15</v>
      </c>
      <c r="AD5" s="41" t="s">
        <v>16</v>
      </c>
      <c r="AE5" s="40" t="s">
        <v>1</v>
      </c>
      <c r="AF5" s="40" t="s">
        <v>2</v>
      </c>
      <c r="AG5" s="40" t="s">
        <v>15</v>
      </c>
      <c r="AH5" s="41" t="s">
        <v>16</v>
      </c>
      <c r="AI5" s="40" t="s">
        <v>1</v>
      </c>
      <c r="AJ5" s="40" t="s">
        <v>2</v>
      </c>
    </row>
    <row r="6" spans="1:36" x14ac:dyDescent="0.2">
      <c r="A6" s="42" t="s">
        <v>24</v>
      </c>
      <c r="B6" s="43" t="s">
        <v>25</v>
      </c>
      <c r="C6" s="58" t="s">
        <v>64</v>
      </c>
      <c r="D6" s="58"/>
      <c r="E6" s="42" t="s">
        <v>24</v>
      </c>
      <c r="F6" s="43" t="s">
        <v>25</v>
      </c>
      <c r="G6" s="58" t="s">
        <v>63</v>
      </c>
      <c r="H6" s="58"/>
      <c r="I6" s="42" t="s">
        <v>24</v>
      </c>
      <c r="J6" s="43" t="s">
        <v>25</v>
      </c>
      <c r="K6" s="58" t="s">
        <v>59</v>
      </c>
      <c r="L6" s="58"/>
      <c r="M6" s="42" t="s">
        <v>24</v>
      </c>
      <c r="N6" s="43" t="s">
        <v>25</v>
      </c>
      <c r="O6" s="58" t="s">
        <v>59</v>
      </c>
      <c r="P6" s="58"/>
      <c r="Q6" s="42" t="s">
        <v>24</v>
      </c>
      <c r="R6" s="43" t="s">
        <v>25</v>
      </c>
      <c r="S6" s="58" t="s">
        <v>92</v>
      </c>
      <c r="T6" s="58"/>
      <c r="U6" s="42" t="s">
        <v>24</v>
      </c>
      <c r="V6" s="43" t="s">
        <v>25</v>
      </c>
      <c r="W6" s="58" t="s">
        <v>92</v>
      </c>
      <c r="X6" s="58"/>
      <c r="Y6" s="42" t="s">
        <v>24</v>
      </c>
      <c r="Z6" s="43" t="s">
        <v>25</v>
      </c>
      <c r="AA6" s="58" t="s">
        <v>58</v>
      </c>
      <c r="AB6" s="58"/>
      <c r="AC6" s="42" t="s">
        <v>24</v>
      </c>
      <c r="AD6" s="43" t="s">
        <v>25</v>
      </c>
      <c r="AE6" s="58" t="s">
        <v>59</v>
      </c>
      <c r="AF6" s="58"/>
      <c r="AG6" s="42" t="s">
        <v>24</v>
      </c>
      <c r="AH6" s="43" t="s">
        <v>25</v>
      </c>
      <c r="AI6" s="58" t="s">
        <v>56</v>
      </c>
      <c r="AJ6" s="58"/>
    </row>
    <row r="7" spans="1:36" x14ac:dyDescent="0.2">
      <c r="A7" s="44" t="s">
        <v>52</v>
      </c>
      <c r="B7" s="44" t="s">
        <v>47</v>
      </c>
      <c r="C7" s="44">
        <v>20</v>
      </c>
      <c r="D7" s="64"/>
      <c r="E7" s="45" t="s">
        <v>52</v>
      </c>
      <c r="F7" s="45" t="s">
        <v>47</v>
      </c>
      <c r="G7" s="45">
        <v>0</v>
      </c>
      <c r="H7" s="64"/>
      <c r="I7" s="45" t="s">
        <v>52</v>
      </c>
      <c r="J7" s="45" t="s">
        <v>47</v>
      </c>
      <c r="K7" s="45">
        <v>0</v>
      </c>
      <c r="L7" s="64"/>
      <c r="M7" s="45" t="s">
        <v>52</v>
      </c>
      <c r="N7" s="45" t="s">
        <v>47</v>
      </c>
      <c r="O7" s="45">
        <v>0</v>
      </c>
      <c r="P7" s="64"/>
      <c r="Q7" s="45" t="s">
        <v>52</v>
      </c>
      <c r="R7" s="45" t="s">
        <v>47</v>
      </c>
      <c r="S7" s="45">
        <v>0</v>
      </c>
      <c r="T7" s="64"/>
      <c r="U7" s="45" t="s">
        <v>52</v>
      </c>
      <c r="V7" s="45" t="s">
        <v>47</v>
      </c>
      <c r="W7" s="45">
        <v>0</v>
      </c>
      <c r="X7" s="64"/>
      <c r="Y7" s="45" t="s">
        <v>52</v>
      </c>
      <c r="Z7" s="45" t="s">
        <v>47</v>
      </c>
      <c r="AA7" s="45">
        <v>0</v>
      </c>
      <c r="AB7" s="64"/>
      <c r="AC7" s="45" t="s">
        <v>52</v>
      </c>
      <c r="AD7" s="45" t="s">
        <v>47</v>
      </c>
      <c r="AE7" s="45">
        <v>0</v>
      </c>
      <c r="AF7" s="64"/>
      <c r="AG7" s="45" t="s">
        <v>52</v>
      </c>
      <c r="AH7" s="45" t="s">
        <v>47</v>
      </c>
      <c r="AI7" s="45">
        <v>0</v>
      </c>
      <c r="AJ7" s="64"/>
    </row>
    <row r="8" spans="1:36" ht="25.5" x14ac:dyDescent="0.2">
      <c r="A8" s="44" t="s">
        <v>3</v>
      </c>
      <c r="B8" s="44" t="s">
        <v>53</v>
      </c>
      <c r="C8" s="44">
        <v>89</v>
      </c>
      <c r="D8" s="64"/>
      <c r="E8" s="44" t="s">
        <v>3</v>
      </c>
      <c r="F8" s="44" t="s">
        <v>53</v>
      </c>
      <c r="G8" s="44">
        <v>57</v>
      </c>
      <c r="H8" s="64"/>
      <c r="I8" s="44" t="s">
        <v>3</v>
      </c>
      <c r="J8" s="44" t="s">
        <v>53</v>
      </c>
      <c r="K8" s="44">
        <v>39</v>
      </c>
      <c r="L8" s="64"/>
      <c r="M8" s="44" t="s">
        <v>3</v>
      </c>
      <c r="N8" s="44" t="s">
        <v>53</v>
      </c>
      <c r="O8" s="44">
        <v>39</v>
      </c>
      <c r="P8" s="64"/>
      <c r="Q8" s="44" t="s">
        <v>3</v>
      </c>
      <c r="R8" s="44" t="s">
        <v>53</v>
      </c>
      <c r="S8" s="44">
        <v>29</v>
      </c>
      <c r="T8" s="64"/>
      <c r="U8" s="44" t="s">
        <v>3</v>
      </c>
      <c r="V8" s="44" t="s">
        <v>53</v>
      </c>
      <c r="W8" s="44">
        <v>29</v>
      </c>
      <c r="X8" s="64"/>
      <c r="Y8" s="44" t="s">
        <v>3</v>
      </c>
      <c r="Z8" s="44" t="s">
        <v>53</v>
      </c>
      <c r="AA8" s="44">
        <v>19</v>
      </c>
      <c r="AB8" s="64"/>
      <c r="AC8" s="44" t="s">
        <v>3</v>
      </c>
      <c r="AD8" s="44" t="s">
        <v>53</v>
      </c>
      <c r="AE8" s="44">
        <v>42</v>
      </c>
      <c r="AF8" s="64"/>
      <c r="AG8" s="44" t="s">
        <v>3</v>
      </c>
      <c r="AH8" s="44" t="s">
        <v>53</v>
      </c>
      <c r="AI8" s="44">
        <v>29</v>
      </c>
      <c r="AJ8" s="64"/>
    </row>
    <row r="9" spans="1:36" x14ac:dyDescent="0.2">
      <c r="A9" s="44" t="s">
        <v>4</v>
      </c>
      <c r="B9" s="44" t="s">
        <v>5</v>
      </c>
      <c r="C9" s="44">
        <v>120</v>
      </c>
      <c r="D9" s="64"/>
      <c r="E9" s="44" t="s">
        <v>4</v>
      </c>
      <c r="F9" s="44" t="s">
        <v>5</v>
      </c>
      <c r="G9" s="44">
        <v>60</v>
      </c>
      <c r="H9" s="64"/>
      <c r="I9" s="44" t="s">
        <v>4</v>
      </c>
      <c r="J9" s="44" t="s">
        <v>5</v>
      </c>
      <c r="K9" s="44">
        <v>34</v>
      </c>
      <c r="L9" s="64"/>
      <c r="M9" s="44" t="s">
        <v>4</v>
      </c>
      <c r="N9" s="44" t="s">
        <v>5</v>
      </c>
      <c r="O9" s="44">
        <v>34</v>
      </c>
      <c r="P9" s="64"/>
      <c r="Q9" s="44" t="s">
        <v>4</v>
      </c>
      <c r="R9" s="44" t="s">
        <v>5</v>
      </c>
      <c r="S9" s="44">
        <v>15</v>
      </c>
      <c r="T9" s="64"/>
      <c r="U9" s="44" t="s">
        <v>4</v>
      </c>
      <c r="V9" s="44" t="s">
        <v>5</v>
      </c>
      <c r="W9" s="44">
        <v>15</v>
      </c>
      <c r="X9" s="64"/>
      <c r="Y9" s="45" t="s">
        <v>4</v>
      </c>
      <c r="Z9" s="45" t="s">
        <v>5</v>
      </c>
      <c r="AA9" s="45">
        <v>0</v>
      </c>
      <c r="AB9" s="64"/>
      <c r="AC9" s="44" t="s">
        <v>4</v>
      </c>
      <c r="AD9" s="44" t="s">
        <v>5</v>
      </c>
      <c r="AE9" s="44">
        <v>30</v>
      </c>
      <c r="AF9" s="64"/>
      <c r="AG9" s="44" t="s">
        <v>4</v>
      </c>
      <c r="AH9" s="44" t="s">
        <v>5</v>
      </c>
      <c r="AI9" s="44">
        <v>75</v>
      </c>
      <c r="AJ9" s="64"/>
    </row>
    <row r="10" spans="1:36" x14ac:dyDescent="0.2">
      <c r="A10" s="44" t="s">
        <v>7</v>
      </c>
      <c r="B10" s="44" t="s">
        <v>6</v>
      </c>
      <c r="C10" s="44">
        <v>2</v>
      </c>
      <c r="D10" s="64"/>
      <c r="E10" s="44" t="s">
        <v>7</v>
      </c>
      <c r="F10" s="44" t="s">
        <v>6</v>
      </c>
      <c r="G10" s="44">
        <v>45</v>
      </c>
      <c r="H10" s="64"/>
      <c r="I10" s="44" t="s">
        <v>7</v>
      </c>
      <c r="J10" s="44" t="s">
        <v>6</v>
      </c>
      <c r="K10" s="44">
        <v>20</v>
      </c>
      <c r="L10" s="64"/>
      <c r="M10" s="44" t="s">
        <v>7</v>
      </c>
      <c r="N10" s="44" t="s">
        <v>6</v>
      </c>
      <c r="O10" s="44">
        <v>20</v>
      </c>
      <c r="P10" s="64"/>
      <c r="Q10" s="44" t="s">
        <v>7</v>
      </c>
      <c r="R10" s="44" t="s">
        <v>6</v>
      </c>
      <c r="S10" s="44">
        <v>41</v>
      </c>
      <c r="T10" s="64"/>
      <c r="U10" s="44" t="s">
        <v>7</v>
      </c>
      <c r="V10" s="44" t="s">
        <v>6</v>
      </c>
      <c r="W10" s="44">
        <v>41</v>
      </c>
      <c r="X10" s="64"/>
      <c r="Y10" s="44" t="s">
        <v>7</v>
      </c>
      <c r="Z10" s="44" t="s">
        <v>6</v>
      </c>
      <c r="AA10" s="44">
        <v>38</v>
      </c>
      <c r="AB10" s="64"/>
      <c r="AC10" s="44" t="s">
        <v>7</v>
      </c>
      <c r="AD10" s="44" t="s">
        <v>6</v>
      </c>
      <c r="AE10" s="44">
        <v>20</v>
      </c>
      <c r="AF10" s="64"/>
      <c r="AG10" s="45" t="s">
        <v>7</v>
      </c>
      <c r="AH10" s="45" t="s">
        <v>6</v>
      </c>
      <c r="AI10" s="45">
        <v>0</v>
      </c>
      <c r="AJ10" s="64"/>
    </row>
    <row r="11" spans="1:36" x14ac:dyDescent="0.2">
      <c r="A11" s="44" t="s">
        <v>32</v>
      </c>
      <c r="B11" s="44" t="s">
        <v>33</v>
      </c>
      <c r="C11" s="44">
        <v>10</v>
      </c>
      <c r="D11" s="64"/>
      <c r="E11" s="45" t="s">
        <v>32</v>
      </c>
      <c r="F11" s="45" t="s">
        <v>33</v>
      </c>
      <c r="G11" s="45">
        <v>0</v>
      </c>
      <c r="H11" s="64"/>
      <c r="I11" s="45" t="s">
        <v>32</v>
      </c>
      <c r="J11" s="45" t="s">
        <v>33</v>
      </c>
      <c r="K11" s="45">
        <v>0</v>
      </c>
      <c r="L11" s="64"/>
      <c r="M11" s="45" t="s">
        <v>32</v>
      </c>
      <c r="N11" s="45" t="s">
        <v>33</v>
      </c>
      <c r="O11" s="45">
        <v>0</v>
      </c>
      <c r="P11" s="64"/>
      <c r="Q11" s="45" t="s">
        <v>32</v>
      </c>
      <c r="R11" s="45" t="s">
        <v>33</v>
      </c>
      <c r="S11" s="45">
        <v>0</v>
      </c>
      <c r="T11" s="64"/>
      <c r="U11" s="45" t="s">
        <v>32</v>
      </c>
      <c r="V11" s="45" t="s">
        <v>33</v>
      </c>
      <c r="W11" s="45">
        <v>0</v>
      </c>
      <c r="X11" s="64"/>
      <c r="Y11" s="45" t="s">
        <v>32</v>
      </c>
      <c r="Z11" s="45" t="s">
        <v>33</v>
      </c>
      <c r="AA11" s="45">
        <v>0</v>
      </c>
      <c r="AB11" s="64"/>
      <c r="AC11" s="45" t="s">
        <v>32</v>
      </c>
      <c r="AD11" s="45" t="s">
        <v>33</v>
      </c>
      <c r="AE11" s="45">
        <v>0</v>
      </c>
      <c r="AF11" s="64"/>
      <c r="AG11" s="45" t="s">
        <v>32</v>
      </c>
      <c r="AH11" s="45" t="s">
        <v>33</v>
      </c>
      <c r="AI11" s="45">
        <v>0</v>
      </c>
      <c r="AJ11" s="64"/>
    </row>
    <row r="12" spans="1:36" x14ac:dyDescent="0.2">
      <c r="A12" s="44" t="s">
        <v>30</v>
      </c>
      <c r="B12" s="44" t="s">
        <v>31</v>
      </c>
      <c r="C12" s="44">
        <v>125</v>
      </c>
      <c r="D12" s="64"/>
      <c r="E12" s="44" t="s">
        <v>30</v>
      </c>
      <c r="F12" s="44" t="s">
        <v>31</v>
      </c>
      <c r="G12" s="44">
        <v>80</v>
      </c>
      <c r="H12" s="64"/>
      <c r="I12" s="44" t="s">
        <v>30</v>
      </c>
      <c r="J12" s="44" t="s">
        <v>31</v>
      </c>
      <c r="K12" s="44">
        <v>77</v>
      </c>
      <c r="L12" s="64"/>
      <c r="M12" s="44" t="s">
        <v>30</v>
      </c>
      <c r="N12" s="44" t="s">
        <v>31</v>
      </c>
      <c r="O12" s="44">
        <v>77</v>
      </c>
      <c r="P12" s="64"/>
      <c r="Q12" s="44" t="s">
        <v>30</v>
      </c>
      <c r="R12" s="44" t="s">
        <v>31</v>
      </c>
      <c r="S12" s="44">
        <v>60</v>
      </c>
      <c r="T12" s="64"/>
      <c r="U12" s="44" t="s">
        <v>30</v>
      </c>
      <c r="V12" s="44" t="s">
        <v>31</v>
      </c>
      <c r="W12" s="44">
        <v>60</v>
      </c>
      <c r="X12" s="64"/>
      <c r="Y12" s="4" t="s">
        <v>30</v>
      </c>
      <c r="Z12" s="4" t="s">
        <v>31</v>
      </c>
      <c r="AA12" s="4">
        <v>20</v>
      </c>
      <c r="AB12" s="64"/>
      <c r="AC12" s="44" t="s">
        <v>30</v>
      </c>
      <c r="AD12" s="44" t="s">
        <v>31</v>
      </c>
      <c r="AE12" s="44">
        <v>80</v>
      </c>
      <c r="AF12" s="64"/>
      <c r="AG12" s="44" t="s">
        <v>30</v>
      </c>
      <c r="AH12" s="44" t="s">
        <v>31</v>
      </c>
      <c r="AI12" s="44">
        <v>85</v>
      </c>
      <c r="AJ12" s="64"/>
    </row>
    <row r="13" spans="1:36" x14ac:dyDescent="0.2">
      <c r="A13" s="44" t="s">
        <v>12</v>
      </c>
      <c r="B13" s="44" t="s">
        <v>54</v>
      </c>
      <c r="C13" s="44">
        <v>9</v>
      </c>
      <c r="D13" s="64"/>
      <c r="E13" s="44" t="s">
        <v>12</v>
      </c>
      <c r="F13" s="44" t="s">
        <v>54</v>
      </c>
      <c r="G13" s="44">
        <v>6</v>
      </c>
      <c r="H13" s="64"/>
      <c r="I13" s="38" t="s">
        <v>12</v>
      </c>
      <c r="J13" s="38" t="s">
        <v>54</v>
      </c>
      <c r="K13" s="38">
        <v>0</v>
      </c>
      <c r="L13" s="64"/>
      <c r="M13" s="38" t="s">
        <v>12</v>
      </c>
      <c r="N13" s="38" t="s">
        <v>54</v>
      </c>
      <c r="O13" s="38">
        <v>0</v>
      </c>
      <c r="P13" s="64"/>
      <c r="Q13" s="38" t="s">
        <v>12</v>
      </c>
      <c r="R13" s="38" t="s">
        <v>54</v>
      </c>
      <c r="S13" s="38">
        <v>0</v>
      </c>
      <c r="T13" s="64"/>
      <c r="U13" s="38" t="s">
        <v>12</v>
      </c>
      <c r="V13" s="38" t="s">
        <v>54</v>
      </c>
      <c r="W13" s="38">
        <v>0</v>
      </c>
      <c r="X13" s="64"/>
      <c r="Y13" s="38" t="s">
        <v>12</v>
      </c>
      <c r="Z13" s="38" t="s">
        <v>54</v>
      </c>
      <c r="AA13" s="38">
        <v>0</v>
      </c>
      <c r="AB13" s="64"/>
      <c r="AC13" s="4" t="s">
        <v>12</v>
      </c>
      <c r="AD13" s="4" t="s">
        <v>54</v>
      </c>
      <c r="AE13" s="4">
        <v>3</v>
      </c>
      <c r="AF13" s="64"/>
      <c r="AG13" s="4" t="s">
        <v>12</v>
      </c>
      <c r="AH13" s="4" t="s">
        <v>54</v>
      </c>
      <c r="AI13" s="4">
        <v>6</v>
      </c>
      <c r="AJ13" s="64"/>
    </row>
    <row r="14" spans="1:36" ht="38.25" x14ac:dyDescent="0.2">
      <c r="A14" s="44" t="s">
        <v>35</v>
      </c>
      <c r="B14" s="44" t="s">
        <v>50</v>
      </c>
      <c r="C14" s="44">
        <v>5</v>
      </c>
      <c r="D14" s="64"/>
      <c r="E14" s="4" t="s">
        <v>35</v>
      </c>
      <c r="F14" s="4" t="s">
        <v>50</v>
      </c>
      <c r="G14" s="4">
        <v>7</v>
      </c>
      <c r="H14" s="64"/>
      <c r="I14" s="4" t="s">
        <v>35</v>
      </c>
      <c r="J14" s="4" t="s">
        <v>50</v>
      </c>
      <c r="K14" s="4">
        <v>5</v>
      </c>
      <c r="L14" s="64"/>
      <c r="M14" s="4" t="s">
        <v>35</v>
      </c>
      <c r="N14" s="4" t="s">
        <v>50</v>
      </c>
      <c r="O14" s="4">
        <v>5</v>
      </c>
      <c r="P14" s="64"/>
      <c r="Q14" s="4" t="s">
        <v>35</v>
      </c>
      <c r="R14" s="4" t="s">
        <v>50</v>
      </c>
      <c r="S14" s="4">
        <v>5</v>
      </c>
      <c r="T14" s="64"/>
      <c r="U14" s="4" t="s">
        <v>35</v>
      </c>
      <c r="V14" s="4" t="s">
        <v>50</v>
      </c>
      <c r="W14" s="4">
        <v>5</v>
      </c>
      <c r="X14" s="64"/>
      <c r="Y14" s="4" t="s">
        <v>35</v>
      </c>
      <c r="Z14" s="4" t="s">
        <v>50</v>
      </c>
      <c r="AA14" s="4">
        <v>3</v>
      </c>
      <c r="AB14" s="64"/>
      <c r="AC14" s="38" t="s">
        <v>35</v>
      </c>
      <c r="AD14" s="38" t="s">
        <v>50</v>
      </c>
      <c r="AE14" s="38">
        <v>0</v>
      </c>
      <c r="AF14" s="64"/>
      <c r="AG14" s="38" t="s">
        <v>35</v>
      </c>
      <c r="AH14" s="38" t="s">
        <v>50</v>
      </c>
      <c r="AI14" s="38">
        <v>0</v>
      </c>
      <c r="AJ14" s="64"/>
    </row>
    <row r="15" spans="1:36" ht="38.25" x14ac:dyDescent="0.2">
      <c r="A15" s="44" t="s">
        <v>37</v>
      </c>
      <c r="B15" s="44" t="s">
        <v>51</v>
      </c>
      <c r="C15" s="44">
        <v>120</v>
      </c>
      <c r="D15" s="64"/>
      <c r="E15" s="4" t="s">
        <v>37</v>
      </c>
      <c r="F15" s="4" t="s">
        <v>51</v>
      </c>
      <c r="G15" s="4">
        <v>95</v>
      </c>
      <c r="H15" s="64"/>
      <c r="I15" s="4" t="s">
        <v>37</v>
      </c>
      <c r="J15" s="4" t="s">
        <v>51</v>
      </c>
      <c r="K15" s="4">
        <v>75</v>
      </c>
      <c r="L15" s="64"/>
      <c r="M15" s="4" t="s">
        <v>37</v>
      </c>
      <c r="N15" s="4" t="s">
        <v>51</v>
      </c>
      <c r="O15" s="4">
        <v>75</v>
      </c>
      <c r="P15" s="64"/>
      <c r="Q15" s="4" t="s">
        <v>37</v>
      </c>
      <c r="R15" s="4" t="s">
        <v>51</v>
      </c>
      <c r="S15" s="4">
        <v>50</v>
      </c>
      <c r="T15" s="64"/>
      <c r="U15" s="4" t="s">
        <v>37</v>
      </c>
      <c r="V15" s="4" t="s">
        <v>51</v>
      </c>
      <c r="W15" s="4">
        <v>50</v>
      </c>
      <c r="X15" s="64"/>
      <c r="Y15" s="4" t="s">
        <v>37</v>
      </c>
      <c r="Z15" s="4" t="s">
        <v>51</v>
      </c>
      <c r="AA15" s="4">
        <v>20</v>
      </c>
      <c r="AB15" s="64"/>
      <c r="AC15" s="4" t="s">
        <v>37</v>
      </c>
      <c r="AD15" s="4" t="s">
        <v>51</v>
      </c>
      <c r="AE15" s="4">
        <v>75</v>
      </c>
      <c r="AF15" s="64"/>
      <c r="AG15" s="4" t="s">
        <v>37</v>
      </c>
      <c r="AH15" s="4" t="s">
        <v>51</v>
      </c>
      <c r="AI15" s="4">
        <v>95</v>
      </c>
      <c r="AJ15" s="64"/>
    </row>
    <row r="16" spans="1:36" x14ac:dyDescent="0.2">
      <c r="A16" s="38" t="s">
        <v>36</v>
      </c>
      <c r="B16" s="38" t="s">
        <v>49</v>
      </c>
      <c r="C16" s="38">
        <v>0</v>
      </c>
      <c r="D16" s="64"/>
      <c r="E16" s="38" t="s">
        <v>36</v>
      </c>
      <c r="F16" s="38" t="s">
        <v>49</v>
      </c>
      <c r="G16" s="38">
        <v>0</v>
      </c>
      <c r="H16" s="64"/>
      <c r="I16" s="38" t="s">
        <v>36</v>
      </c>
      <c r="J16" s="38" t="s">
        <v>49</v>
      </c>
      <c r="K16" s="38">
        <v>0</v>
      </c>
      <c r="L16" s="64"/>
      <c r="M16" s="38" t="s">
        <v>36</v>
      </c>
      <c r="N16" s="38" t="s">
        <v>49</v>
      </c>
      <c r="O16" s="38">
        <v>0</v>
      </c>
      <c r="P16" s="64"/>
      <c r="Q16" s="38" t="s">
        <v>36</v>
      </c>
      <c r="R16" s="38" t="s">
        <v>49</v>
      </c>
      <c r="S16" s="38">
        <v>0</v>
      </c>
      <c r="T16" s="64"/>
      <c r="U16" s="38" t="s">
        <v>36</v>
      </c>
      <c r="V16" s="38" t="s">
        <v>49</v>
      </c>
      <c r="W16" s="38">
        <v>0</v>
      </c>
      <c r="X16" s="64"/>
      <c r="Y16" s="38" t="s">
        <v>36</v>
      </c>
      <c r="Z16" s="38" t="s">
        <v>49</v>
      </c>
      <c r="AA16" s="38">
        <v>0</v>
      </c>
      <c r="AB16" s="64"/>
      <c r="AC16" s="38" t="s">
        <v>36</v>
      </c>
      <c r="AD16" s="38" t="s">
        <v>49</v>
      </c>
      <c r="AE16" s="38">
        <v>0</v>
      </c>
      <c r="AF16" s="64"/>
      <c r="AG16" s="4" t="s">
        <v>36</v>
      </c>
      <c r="AH16" s="4" t="s">
        <v>49</v>
      </c>
      <c r="AI16" s="4">
        <v>10</v>
      </c>
      <c r="AJ16" s="64"/>
    </row>
    <row r="17" spans="1:36" x14ac:dyDescent="0.2">
      <c r="A17" s="53" t="s">
        <v>29</v>
      </c>
      <c r="B17" s="53"/>
      <c r="C17" s="46">
        <f>SUM(C7:C16)</f>
        <v>500</v>
      </c>
      <c r="D17" s="5">
        <v>0.05</v>
      </c>
      <c r="E17" s="53" t="s">
        <v>29</v>
      </c>
      <c r="F17" s="53"/>
      <c r="G17" s="46">
        <f>SUM(G7:G16)</f>
        <v>350</v>
      </c>
      <c r="H17" s="5">
        <v>0.13</v>
      </c>
      <c r="I17" s="53" t="s">
        <v>29</v>
      </c>
      <c r="J17" s="53"/>
      <c r="K17" s="46">
        <f>SUM(K7:K16)</f>
        <v>250</v>
      </c>
      <c r="L17" s="5">
        <v>0.26</v>
      </c>
      <c r="M17" s="53" t="s">
        <v>29</v>
      </c>
      <c r="N17" s="53"/>
      <c r="O17" s="46">
        <f>SUM(O7:O16)</f>
        <v>250</v>
      </c>
      <c r="P17" s="5">
        <v>0.26</v>
      </c>
      <c r="Q17" s="53" t="s">
        <v>29</v>
      </c>
      <c r="R17" s="53"/>
      <c r="S17" s="46">
        <f>SUM(S7:S16)</f>
        <v>200</v>
      </c>
      <c r="T17" s="5">
        <v>0.3</v>
      </c>
      <c r="U17" s="53" t="s">
        <v>29</v>
      </c>
      <c r="V17" s="53"/>
      <c r="W17" s="46">
        <f>SUM(W7:W16)</f>
        <v>200</v>
      </c>
      <c r="X17" s="5">
        <v>0.3</v>
      </c>
      <c r="Y17" s="53" t="s">
        <v>29</v>
      </c>
      <c r="Z17" s="53"/>
      <c r="AA17" s="46">
        <f>SUM(AA7:AA16)</f>
        <v>100</v>
      </c>
      <c r="AB17" s="5">
        <v>0.4</v>
      </c>
      <c r="AC17" s="53" t="s">
        <v>29</v>
      </c>
      <c r="AD17" s="53"/>
      <c r="AE17" s="46">
        <f>SUM(AE7:AE16)</f>
        <v>250</v>
      </c>
      <c r="AF17" s="5">
        <v>0.25</v>
      </c>
      <c r="AG17" s="53" t="s">
        <v>29</v>
      </c>
      <c r="AH17" s="53"/>
      <c r="AI17" s="46">
        <f>SUM(AI7:AI16)</f>
        <v>300</v>
      </c>
      <c r="AJ17" s="5">
        <v>0.13</v>
      </c>
    </row>
    <row r="18" spans="1:36" x14ac:dyDescent="0.2">
      <c r="A18" s="47" t="s">
        <v>24</v>
      </c>
      <c r="B18" s="48" t="s">
        <v>26</v>
      </c>
      <c r="C18" s="60" t="s">
        <v>57</v>
      </c>
      <c r="D18" s="60"/>
      <c r="E18" s="47" t="s">
        <v>24</v>
      </c>
      <c r="F18" s="48" t="s">
        <v>26</v>
      </c>
      <c r="G18" s="60" t="s">
        <v>57</v>
      </c>
      <c r="H18" s="60"/>
      <c r="I18" s="47" t="s">
        <v>24</v>
      </c>
      <c r="J18" s="48" t="s">
        <v>26</v>
      </c>
      <c r="K18" s="60" t="s">
        <v>59</v>
      </c>
      <c r="L18" s="60"/>
      <c r="M18" s="47" t="s">
        <v>24</v>
      </c>
      <c r="N18" s="48" t="s">
        <v>26</v>
      </c>
      <c r="O18" s="60" t="s">
        <v>92</v>
      </c>
      <c r="P18" s="60"/>
      <c r="Q18" s="47" t="s">
        <v>24</v>
      </c>
      <c r="R18" s="48" t="s">
        <v>26</v>
      </c>
      <c r="S18" s="60" t="s">
        <v>92</v>
      </c>
      <c r="T18" s="60"/>
      <c r="U18" s="47" t="s">
        <v>24</v>
      </c>
      <c r="V18" s="48" t="s">
        <v>26</v>
      </c>
      <c r="W18" s="60" t="s">
        <v>59</v>
      </c>
      <c r="X18" s="60"/>
      <c r="Y18" s="47" t="s">
        <v>24</v>
      </c>
      <c r="Z18" s="48" t="s">
        <v>26</v>
      </c>
      <c r="AA18" s="60" t="s">
        <v>58</v>
      </c>
      <c r="AB18" s="60"/>
      <c r="AC18" s="47" t="s">
        <v>24</v>
      </c>
      <c r="AD18" s="48" t="s">
        <v>26</v>
      </c>
      <c r="AE18" s="60" t="s">
        <v>58</v>
      </c>
      <c r="AF18" s="60"/>
      <c r="AG18" s="47" t="s">
        <v>24</v>
      </c>
      <c r="AH18" s="48" t="s">
        <v>26</v>
      </c>
      <c r="AI18" s="60" t="s">
        <v>58</v>
      </c>
      <c r="AJ18" s="60"/>
    </row>
    <row r="19" spans="1:36" x14ac:dyDescent="0.2">
      <c r="A19" s="44" t="s">
        <v>52</v>
      </c>
      <c r="B19" s="44" t="s">
        <v>47</v>
      </c>
      <c r="C19" s="44">
        <v>30</v>
      </c>
      <c r="D19" s="61"/>
      <c r="E19" s="44" t="s">
        <v>52</v>
      </c>
      <c r="F19" s="44" t="s">
        <v>47</v>
      </c>
      <c r="G19" s="44">
        <v>30</v>
      </c>
      <c r="H19" s="61"/>
      <c r="I19" s="44" t="s">
        <v>52</v>
      </c>
      <c r="J19" s="44" t="s">
        <v>47</v>
      </c>
      <c r="K19" s="44">
        <v>30</v>
      </c>
      <c r="L19" s="61"/>
      <c r="M19" s="44" t="s">
        <v>52</v>
      </c>
      <c r="N19" s="44" t="s">
        <v>47</v>
      </c>
      <c r="O19" s="44">
        <v>30</v>
      </c>
      <c r="P19" s="61"/>
      <c r="Q19" s="44" t="s">
        <v>52</v>
      </c>
      <c r="R19" s="44" t="s">
        <v>47</v>
      </c>
      <c r="S19" s="44">
        <v>30</v>
      </c>
      <c r="T19" s="61"/>
      <c r="U19" s="44" t="s">
        <v>52</v>
      </c>
      <c r="V19" s="44" t="s">
        <v>47</v>
      </c>
      <c r="W19" s="44">
        <v>30</v>
      </c>
      <c r="X19" s="61"/>
      <c r="Y19" s="44" t="s">
        <v>52</v>
      </c>
      <c r="Z19" s="44" t="s">
        <v>47</v>
      </c>
      <c r="AA19" s="44">
        <v>20</v>
      </c>
      <c r="AB19" s="61"/>
      <c r="AC19" s="44" t="s">
        <v>52</v>
      </c>
      <c r="AD19" s="44" t="s">
        <v>47</v>
      </c>
      <c r="AE19" s="44">
        <v>20</v>
      </c>
      <c r="AF19" s="61"/>
      <c r="AG19" s="44" t="s">
        <v>52</v>
      </c>
      <c r="AH19" s="44" t="s">
        <v>47</v>
      </c>
      <c r="AI19" s="44">
        <v>20</v>
      </c>
      <c r="AJ19" s="61"/>
    </row>
    <row r="20" spans="1:36" ht="25.5" x14ac:dyDescent="0.2">
      <c r="A20" s="44" t="s">
        <v>3</v>
      </c>
      <c r="B20" s="44" t="s">
        <v>53</v>
      </c>
      <c r="C20" s="44">
        <v>9</v>
      </c>
      <c r="D20" s="61"/>
      <c r="E20" s="44" t="s">
        <v>3</v>
      </c>
      <c r="F20" s="44" t="s">
        <v>53</v>
      </c>
      <c r="G20" s="44">
        <v>9</v>
      </c>
      <c r="H20" s="61"/>
      <c r="I20" s="44" t="s">
        <v>3</v>
      </c>
      <c r="J20" s="44" t="s">
        <v>53</v>
      </c>
      <c r="K20" s="44">
        <v>49</v>
      </c>
      <c r="L20" s="61"/>
      <c r="M20" s="44" t="s">
        <v>3</v>
      </c>
      <c r="N20" s="44" t="s">
        <v>53</v>
      </c>
      <c r="O20" s="44">
        <v>18</v>
      </c>
      <c r="P20" s="61"/>
      <c r="Q20" s="44" t="s">
        <v>3</v>
      </c>
      <c r="R20" s="44" t="s">
        <v>53</v>
      </c>
      <c r="S20" s="44">
        <v>18</v>
      </c>
      <c r="T20" s="61"/>
      <c r="U20" s="44" t="s">
        <v>3</v>
      </c>
      <c r="V20" s="44" t="s">
        <v>53</v>
      </c>
      <c r="W20" s="44">
        <v>39</v>
      </c>
      <c r="X20" s="61"/>
      <c r="Y20" s="44" t="s">
        <v>3</v>
      </c>
      <c r="Z20" s="44" t="s">
        <v>53</v>
      </c>
      <c r="AA20" s="44">
        <v>12</v>
      </c>
      <c r="AB20" s="61"/>
      <c r="AC20" s="44" t="s">
        <v>3</v>
      </c>
      <c r="AD20" s="44" t="s">
        <v>53</v>
      </c>
      <c r="AE20" s="44">
        <v>12</v>
      </c>
      <c r="AF20" s="61"/>
      <c r="AG20" s="44" t="s">
        <v>3</v>
      </c>
      <c r="AH20" s="44" t="s">
        <v>53</v>
      </c>
      <c r="AI20" s="44">
        <v>12</v>
      </c>
      <c r="AJ20" s="61"/>
    </row>
    <row r="21" spans="1:36" x14ac:dyDescent="0.2">
      <c r="A21" s="44" t="s">
        <v>4</v>
      </c>
      <c r="B21" s="44" t="s">
        <v>5</v>
      </c>
      <c r="C21" s="44">
        <v>35</v>
      </c>
      <c r="D21" s="61"/>
      <c r="E21" s="44" t="s">
        <v>4</v>
      </c>
      <c r="F21" s="44" t="s">
        <v>5</v>
      </c>
      <c r="G21" s="44">
        <v>35</v>
      </c>
      <c r="H21" s="61"/>
      <c r="I21" s="44" t="s">
        <v>4</v>
      </c>
      <c r="J21" s="44" t="s">
        <v>5</v>
      </c>
      <c r="K21" s="44">
        <v>45</v>
      </c>
      <c r="L21" s="61"/>
      <c r="M21" s="44" t="s">
        <v>4</v>
      </c>
      <c r="N21" s="44" t="s">
        <v>5</v>
      </c>
      <c r="O21" s="44">
        <v>36</v>
      </c>
      <c r="P21" s="61"/>
      <c r="Q21" s="44" t="s">
        <v>4</v>
      </c>
      <c r="R21" s="44" t="s">
        <v>5</v>
      </c>
      <c r="S21" s="44">
        <v>36</v>
      </c>
      <c r="T21" s="61"/>
      <c r="U21" s="44" t="s">
        <v>4</v>
      </c>
      <c r="V21" s="44" t="s">
        <v>5</v>
      </c>
      <c r="W21" s="44">
        <v>80</v>
      </c>
      <c r="X21" s="61"/>
      <c r="Y21" s="44" t="s">
        <v>4</v>
      </c>
      <c r="Z21" s="44" t="s">
        <v>5</v>
      </c>
      <c r="AA21" s="44">
        <v>15</v>
      </c>
      <c r="AB21" s="61"/>
      <c r="AC21" s="44" t="s">
        <v>4</v>
      </c>
      <c r="AD21" s="44" t="s">
        <v>5</v>
      </c>
      <c r="AE21" s="44">
        <v>15</v>
      </c>
      <c r="AF21" s="61"/>
      <c r="AG21" s="44" t="s">
        <v>4</v>
      </c>
      <c r="AH21" s="44" t="s">
        <v>5</v>
      </c>
      <c r="AI21" s="44">
        <v>15</v>
      </c>
      <c r="AJ21" s="61"/>
    </row>
    <row r="22" spans="1:36" x14ac:dyDescent="0.2">
      <c r="A22" s="44" t="s">
        <v>12</v>
      </c>
      <c r="B22" s="44" t="s">
        <v>54</v>
      </c>
      <c r="C22" s="44">
        <v>6</v>
      </c>
      <c r="D22" s="61"/>
      <c r="E22" s="44" t="s">
        <v>12</v>
      </c>
      <c r="F22" s="44" t="s">
        <v>54</v>
      </c>
      <c r="G22" s="44">
        <v>6</v>
      </c>
      <c r="H22" s="61"/>
      <c r="I22" s="44" t="s">
        <v>12</v>
      </c>
      <c r="J22" s="44" t="s">
        <v>54</v>
      </c>
      <c r="K22" s="44">
        <v>6</v>
      </c>
      <c r="L22" s="61"/>
      <c r="M22" s="44" t="s">
        <v>12</v>
      </c>
      <c r="N22" s="44" t="s">
        <v>54</v>
      </c>
      <c r="O22" s="44">
        <v>6</v>
      </c>
      <c r="P22" s="61"/>
      <c r="Q22" s="44" t="s">
        <v>12</v>
      </c>
      <c r="R22" s="44" t="s">
        <v>54</v>
      </c>
      <c r="S22" s="44">
        <v>6</v>
      </c>
      <c r="T22" s="61"/>
      <c r="U22" s="44" t="s">
        <v>12</v>
      </c>
      <c r="V22" s="44" t="s">
        <v>54</v>
      </c>
      <c r="W22" s="44">
        <v>6</v>
      </c>
      <c r="X22" s="61"/>
      <c r="Y22" s="44" t="s">
        <v>12</v>
      </c>
      <c r="Z22" s="44" t="s">
        <v>54</v>
      </c>
      <c r="AA22" s="44">
        <v>3</v>
      </c>
      <c r="AB22" s="61"/>
      <c r="AC22" s="44" t="s">
        <v>12</v>
      </c>
      <c r="AD22" s="44" t="s">
        <v>54</v>
      </c>
      <c r="AE22" s="44">
        <v>3</v>
      </c>
      <c r="AF22" s="61"/>
      <c r="AG22" s="44" t="s">
        <v>12</v>
      </c>
      <c r="AH22" s="44" t="s">
        <v>54</v>
      </c>
      <c r="AI22" s="44">
        <v>3</v>
      </c>
      <c r="AJ22" s="61"/>
    </row>
    <row r="23" spans="1:36" x14ac:dyDescent="0.2">
      <c r="A23" s="44" t="s">
        <v>30</v>
      </c>
      <c r="B23" s="44" t="s">
        <v>31</v>
      </c>
      <c r="C23" s="44">
        <v>40</v>
      </c>
      <c r="D23" s="61"/>
      <c r="E23" s="44" t="s">
        <v>30</v>
      </c>
      <c r="F23" s="44" t="s">
        <v>31</v>
      </c>
      <c r="G23" s="44">
        <v>40</v>
      </c>
      <c r="H23" s="61"/>
      <c r="I23" s="44" t="s">
        <v>30</v>
      </c>
      <c r="J23" s="44" t="s">
        <v>31</v>
      </c>
      <c r="K23" s="44">
        <v>70</v>
      </c>
      <c r="L23" s="61"/>
      <c r="M23" s="44" t="s">
        <v>30</v>
      </c>
      <c r="N23" s="44" t="s">
        <v>31</v>
      </c>
      <c r="O23" s="44">
        <v>70</v>
      </c>
      <c r="P23" s="61"/>
      <c r="Q23" s="44" t="s">
        <v>30</v>
      </c>
      <c r="R23" s="44" t="s">
        <v>31</v>
      </c>
      <c r="S23" s="44">
        <v>70</v>
      </c>
      <c r="T23" s="61"/>
      <c r="U23" s="44" t="s">
        <v>30</v>
      </c>
      <c r="V23" s="44" t="s">
        <v>31</v>
      </c>
      <c r="W23" s="44">
        <v>55</v>
      </c>
      <c r="X23" s="61"/>
      <c r="Y23" s="44" t="s">
        <v>30</v>
      </c>
      <c r="Z23" s="44" t="s">
        <v>31</v>
      </c>
      <c r="AA23" s="44">
        <v>30</v>
      </c>
      <c r="AB23" s="61"/>
      <c r="AC23" s="44" t="s">
        <v>30</v>
      </c>
      <c r="AD23" s="44" t="s">
        <v>31</v>
      </c>
      <c r="AE23" s="44">
        <v>30</v>
      </c>
      <c r="AF23" s="61"/>
      <c r="AG23" s="44" t="s">
        <v>30</v>
      </c>
      <c r="AH23" s="44" t="s">
        <v>31</v>
      </c>
      <c r="AI23" s="44">
        <v>30</v>
      </c>
      <c r="AJ23" s="61"/>
    </row>
    <row r="24" spans="1:36" ht="38.25" x14ac:dyDescent="0.2">
      <c r="A24" s="44" t="s">
        <v>37</v>
      </c>
      <c r="B24" s="44" t="s">
        <v>51</v>
      </c>
      <c r="C24" s="44">
        <v>30</v>
      </c>
      <c r="D24" s="61"/>
      <c r="E24" s="44" t="s">
        <v>37</v>
      </c>
      <c r="F24" s="44" t="s">
        <v>51</v>
      </c>
      <c r="G24" s="44">
        <v>30</v>
      </c>
      <c r="H24" s="61"/>
      <c r="I24" s="44" t="s">
        <v>37</v>
      </c>
      <c r="J24" s="44" t="s">
        <v>51</v>
      </c>
      <c r="K24" s="44">
        <v>50</v>
      </c>
      <c r="L24" s="61"/>
      <c r="M24" s="44" t="s">
        <v>37</v>
      </c>
      <c r="N24" s="44" t="s">
        <v>51</v>
      </c>
      <c r="O24" s="44">
        <v>40</v>
      </c>
      <c r="P24" s="61"/>
      <c r="Q24" s="44" t="s">
        <v>37</v>
      </c>
      <c r="R24" s="44" t="s">
        <v>51</v>
      </c>
      <c r="S24" s="44">
        <v>40</v>
      </c>
      <c r="T24" s="61"/>
      <c r="U24" s="44" t="s">
        <v>37</v>
      </c>
      <c r="V24" s="44" t="s">
        <v>51</v>
      </c>
      <c r="W24" s="44">
        <v>40</v>
      </c>
      <c r="X24" s="61"/>
      <c r="Y24" s="44" t="s">
        <v>37</v>
      </c>
      <c r="Z24" s="44" t="s">
        <v>51</v>
      </c>
      <c r="AA24" s="44">
        <v>20</v>
      </c>
      <c r="AB24" s="61"/>
      <c r="AC24" s="44" t="s">
        <v>37</v>
      </c>
      <c r="AD24" s="44" t="s">
        <v>51</v>
      </c>
      <c r="AE24" s="44">
        <v>20</v>
      </c>
      <c r="AF24" s="61"/>
      <c r="AG24" s="44" t="s">
        <v>37</v>
      </c>
      <c r="AH24" s="44" t="s">
        <v>51</v>
      </c>
      <c r="AI24" s="44">
        <v>20</v>
      </c>
      <c r="AJ24" s="61"/>
    </row>
    <row r="25" spans="1:36" x14ac:dyDescent="0.2">
      <c r="A25" s="53" t="s">
        <v>29</v>
      </c>
      <c r="B25" s="53"/>
      <c r="C25" s="46">
        <f>SUM(C19:C24)</f>
        <v>150</v>
      </c>
      <c r="D25" s="5">
        <v>0.51</v>
      </c>
      <c r="E25" s="53" t="s">
        <v>29</v>
      </c>
      <c r="F25" s="53"/>
      <c r="G25" s="46">
        <f>SUM(G19:G24)</f>
        <v>150</v>
      </c>
      <c r="H25" s="5">
        <v>0.51</v>
      </c>
      <c r="I25" s="53" t="s">
        <v>29</v>
      </c>
      <c r="J25" s="53"/>
      <c r="K25" s="46">
        <f>SUM(K19:K24)</f>
        <v>250</v>
      </c>
      <c r="L25" s="5">
        <v>0.33</v>
      </c>
      <c r="M25" s="53" t="s">
        <v>29</v>
      </c>
      <c r="N25" s="53"/>
      <c r="O25" s="46">
        <f>SUM(O19:O24)</f>
        <v>200</v>
      </c>
      <c r="P25" s="5">
        <v>0.42</v>
      </c>
      <c r="Q25" s="53" t="s">
        <v>29</v>
      </c>
      <c r="R25" s="53"/>
      <c r="S25" s="46">
        <f>SUM(S19:S24)</f>
        <v>200</v>
      </c>
      <c r="T25" s="5">
        <v>0.42</v>
      </c>
      <c r="U25" s="53" t="s">
        <v>29</v>
      </c>
      <c r="V25" s="53"/>
      <c r="W25" s="46">
        <f>SUM(W19:W24)</f>
        <v>250</v>
      </c>
      <c r="X25" s="5">
        <v>0.39</v>
      </c>
      <c r="Y25" s="53" t="s">
        <v>29</v>
      </c>
      <c r="Z25" s="53"/>
      <c r="AA25" s="46">
        <f>SUM(AA19:AA24)</f>
        <v>100</v>
      </c>
      <c r="AB25" s="5">
        <v>0.63</v>
      </c>
      <c r="AC25" s="53" t="s">
        <v>29</v>
      </c>
      <c r="AD25" s="53"/>
      <c r="AE25" s="46">
        <f>SUM(AE19:AE24)</f>
        <v>100</v>
      </c>
      <c r="AF25" s="5">
        <v>0.63</v>
      </c>
      <c r="AG25" s="53" t="s">
        <v>29</v>
      </c>
      <c r="AH25" s="53"/>
      <c r="AI25" s="46">
        <f>SUM(AI19:AI24)</f>
        <v>100</v>
      </c>
      <c r="AJ25" s="5">
        <v>0.63</v>
      </c>
    </row>
    <row r="26" spans="1:36" x14ac:dyDescent="0.2">
      <c r="A26" s="49" t="s">
        <v>27</v>
      </c>
      <c r="B26" s="50" t="s">
        <v>41</v>
      </c>
      <c r="C26" s="62" t="s">
        <v>57</v>
      </c>
      <c r="D26" s="62"/>
      <c r="E26" s="49" t="s">
        <v>27</v>
      </c>
      <c r="F26" s="50" t="s">
        <v>41</v>
      </c>
      <c r="G26" s="62" t="s">
        <v>60</v>
      </c>
      <c r="H26" s="62"/>
      <c r="I26" s="49" t="s">
        <v>27</v>
      </c>
      <c r="J26" s="50" t="s">
        <v>41</v>
      </c>
      <c r="K26" s="62" t="s">
        <v>60</v>
      </c>
      <c r="L26" s="62"/>
      <c r="M26" s="49" t="s">
        <v>27</v>
      </c>
      <c r="N26" s="50" t="s">
        <v>41</v>
      </c>
      <c r="O26" s="62" t="s">
        <v>60</v>
      </c>
      <c r="P26" s="62"/>
      <c r="Q26" s="49" t="s">
        <v>27</v>
      </c>
      <c r="R26" s="50" t="s">
        <v>41</v>
      </c>
      <c r="S26" s="62" t="s">
        <v>60</v>
      </c>
      <c r="T26" s="62"/>
      <c r="U26" s="49" t="s">
        <v>27</v>
      </c>
      <c r="V26" s="50" t="s">
        <v>41</v>
      </c>
      <c r="W26" s="62" t="s">
        <v>60</v>
      </c>
      <c r="X26" s="62"/>
      <c r="Y26" s="49" t="s">
        <v>27</v>
      </c>
      <c r="Z26" s="50" t="s">
        <v>41</v>
      </c>
      <c r="AA26" s="62" t="s">
        <v>60</v>
      </c>
      <c r="AB26" s="62"/>
      <c r="AC26" s="49" t="s">
        <v>27</v>
      </c>
      <c r="AD26" s="50" t="s">
        <v>41</v>
      </c>
      <c r="AE26" s="62" t="s">
        <v>60</v>
      </c>
      <c r="AF26" s="62"/>
      <c r="AG26" s="49" t="s">
        <v>27</v>
      </c>
      <c r="AH26" s="50" t="s">
        <v>41</v>
      </c>
      <c r="AI26" s="62" t="s">
        <v>60</v>
      </c>
      <c r="AJ26" s="62"/>
    </row>
    <row r="27" spans="1:36" x14ac:dyDescent="0.2">
      <c r="A27" s="44" t="s">
        <v>28</v>
      </c>
      <c r="B27" s="44" t="s">
        <v>48</v>
      </c>
      <c r="C27" s="44">
        <v>50</v>
      </c>
      <c r="D27" s="63"/>
      <c r="E27" s="38" t="s">
        <v>28</v>
      </c>
      <c r="F27" s="38" t="s">
        <v>48</v>
      </c>
      <c r="G27" s="38">
        <v>0</v>
      </c>
      <c r="H27" s="63"/>
      <c r="I27" s="38" t="s">
        <v>28</v>
      </c>
      <c r="J27" s="38" t="s">
        <v>48</v>
      </c>
      <c r="K27" s="38">
        <v>0</v>
      </c>
      <c r="L27" s="63"/>
      <c r="M27" s="38" t="s">
        <v>28</v>
      </c>
      <c r="N27" s="38" t="s">
        <v>48</v>
      </c>
      <c r="O27" s="38">
        <v>0</v>
      </c>
      <c r="P27" s="63"/>
      <c r="Q27" s="38" t="s">
        <v>28</v>
      </c>
      <c r="R27" s="38" t="s">
        <v>48</v>
      </c>
      <c r="S27" s="38">
        <v>0</v>
      </c>
      <c r="T27" s="63"/>
      <c r="U27" s="38" t="s">
        <v>28</v>
      </c>
      <c r="V27" s="38" t="s">
        <v>48</v>
      </c>
      <c r="W27" s="38">
        <v>0</v>
      </c>
      <c r="X27" s="63"/>
      <c r="Y27" s="38" t="s">
        <v>28</v>
      </c>
      <c r="Z27" s="38" t="s">
        <v>48</v>
      </c>
      <c r="AA27" s="38">
        <v>0</v>
      </c>
      <c r="AB27" s="63"/>
      <c r="AC27" s="38" t="s">
        <v>28</v>
      </c>
      <c r="AD27" s="38" t="s">
        <v>48</v>
      </c>
      <c r="AE27" s="38">
        <v>0</v>
      </c>
      <c r="AF27" s="63"/>
      <c r="AG27" s="38" t="s">
        <v>28</v>
      </c>
      <c r="AH27" s="38" t="s">
        <v>48</v>
      </c>
      <c r="AI27" s="38">
        <v>0</v>
      </c>
      <c r="AJ27" s="63"/>
    </row>
    <row r="28" spans="1:36" x14ac:dyDescent="0.2">
      <c r="A28" s="44" t="s">
        <v>4</v>
      </c>
      <c r="B28" s="44" t="s">
        <v>5</v>
      </c>
      <c r="C28" s="44">
        <v>25</v>
      </c>
      <c r="D28" s="63"/>
      <c r="E28" s="38" t="s">
        <v>4</v>
      </c>
      <c r="F28" s="38" t="s">
        <v>5</v>
      </c>
      <c r="G28" s="38">
        <v>0</v>
      </c>
      <c r="H28" s="63"/>
      <c r="I28" s="38" t="s">
        <v>4</v>
      </c>
      <c r="J28" s="38" t="s">
        <v>5</v>
      </c>
      <c r="K28" s="38">
        <v>0</v>
      </c>
      <c r="L28" s="63"/>
      <c r="M28" s="38" t="s">
        <v>4</v>
      </c>
      <c r="N28" s="38" t="s">
        <v>5</v>
      </c>
      <c r="O28" s="38">
        <v>0</v>
      </c>
      <c r="P28" s="63"/>
      <c r="Q28" s="38" t="s">
        <v>4</v>
      </c>
      <c r="R28" s="38" t="s">
        <v>5</v>
      </c>
      <c r="S28" s="38">
        <v>0</v>
      </c>
      <c r="T28" s="63"/>
      <c r="U28" s="38" t="s">
        <v>4</v>
      </c>
      <c r="V28" s="38" t="s">
        <v>5</v>
      </c>
      <c r="W28" s="38">
        <v>0</v>
      </c>
      <c r="X28" s="63"/>
      <c r="Y28" s="38" t="s">
        <v>4</v>
      </c>
      <c r="Z28" s="38" t="s">
        <v>5</v>
      </c>
      <c r="AA28" s="38">
        <v>0</v>
      </c>
      <c r="AB28" s="63"/>
      <c r="AC28" s="38" t="s">
        <v>4</v>
      </c>
      <c r="AD28" s="38" t="s">
        <v>5</v>
      </c>
      <c r="AE28" s="38">
        <v>0</v>
      </c>
      <c r="AF28" s="63"/>
      <c r="AG28" s="38" t="s">
        <v>4</v>
      </c>
      <c r="AH28" s="38" t="s">
        <v>5</v>
      </c>
      <c r="AI28" s="38">
        <v>0</v>
      </c>
      <c r="AJ28" s="63"/>
    </row>
    <row r="29" spans="1:36" x14ac:dyDescent="0.2">
      <c r="A29" s="44" t="s">
        <v>61</v>
      </c>
      <c r="B29" s="44" t="s">
        <v>62</v>
      </c>
      <c r="C29" s="44">
        <v>75</v>
      </c>
      <c r="D29" s="63"/>
      <c r="E29" s="38" t="s">
        <v>61</v>
      </c>
      <c r="F29" s="38" t="s">
        <v>62</v>
      </c>
      <c r="G29" s="38">
        <v>0</v>
      </c>
      <c r="H29" s="63"/>
      <c r="I29" s="38" t="s">
        <v>61</v>
      </c>
      <c r="J29" s="38" t="s">
        <v>62</v>
      </c>
      <c r="K29" s="38">
        <v>0</v>
      </c>
      <c r="L29" s="63"/>
      <c r="M29" s="38" t="s">
        <v>61</v>
      </c>
      <c r="N29" s="38" t="s">
        <v>62</v>
      </c>
      <c r="O29" s="38">
        <v>0</v>
      </c>
      <c r="P29" s="63"/>
      <c r="Q29" s="38" t="s">
        <v>61</v>
      </c>
      <c r="R29" s="38" t="s">
        <v>62</v>
      </c>
      <c r="S29" s="38">
        <v>0</v>
      </c>
      <c r="T29" s="63"/>
      <c r="U29" s="38" t="s">
        <v>61</v>
      </c>
      <c r="V29" s="38" t="s">
        <v>62</v>
      </c>
      <c r="W29" s="38">
        <v>0</v>
      </c>
      <c r="X29" s="63"/>
      <c r="Y29" s="38" t="s">
        <v>61</v>
      </c>
      <c r="Z29" s="38" t="s">
        <v>62</v>
      </c>
      <c r="AA29" s="38">
        <v>0</v>
      </c>
      <c r="AB29" s="63"/>
      <c r="AC29" s="38" t="s">
        <v>61</v>
      </c>
      <c r="AD29" s="38" t="s">
        <v>62</v>
      </c>
      <c r="AE29" s="38">
        <v>0</v>
      </c>
      <c r="AF29" s="63"/>
      <c r="AG29" s="38" t="s">
        <v>61</v>
      </c>
      <c r="AH29" s="38" t="s">
        <v>62</v>
      </c>
      <c r="AI29" s="38">
        <v>0</v>
      </c>
      <c r="AJ29" s="63"/>
    </row>
    <row r="30" spans="1:36" x14ac:dyDescent="0.2">
      <c r="A30" s="53" t="s">
        <v>29</v>
      </c>
      <c r="B30" s="53"/>
      <c r="C30" s="46">
        <f>SUM(C27:C29)</f>
        <v>150</v>
      </c>
      <c r="D30" s="5">
        <v>0.01</v>
      </c>
      <c r="E30" s="53" t="s">
        <v>29</v>
      </c>
      <c r="F30" s="53"/>
      <c r="G30" s="46">
        <f>SUM(G27:G29)</f>
        <v>0</v>
      </c>
      <c r="H30" s="5"/>
      <c r="I30" s="53" t="s">
        <v>29</v>
      </c>
      <c r="J30" s="53"/>
      <c r="K30" s="46">
        <f>SUM(K27:K29)</f>
        <v>0</v>
      </c>
      <c r="L30" s="5"/>
      <c r="M30" s="53" t="s">
        <v>29</v>
      </c>
      <c r="N30" s="53"/>
      <c r="O30" s="46">
        <f>SUM(O27:O29)</f>
        <v>0</v>
      </c>
      <c r="P30" s="5"/>
      <c r="Q30" s="53" t="s">
        <v>29</v>
      </c>
      <c r="R30" s="53"/>
      <c r="S30" s="46">
        <f>SUM(S27:S29)</f>
        <v>0</v>
      </c>
      <c r="T30" s="5"/>
      <c r="U30" s="53" t="s">
        <v>29</v>
      </c>
      <c r="V30" s="53"/>
      <c r="W30" s="46">
        <f>SUM(W27:W29)</f>
        <v>0</v>
      </c>
      <c r="X30" s="5"/>
      <c r="Y30" s="53" t="s">
        <v>29</v>
      </c>
      <c r="Z30" s="53"/>
      <c r="AA30" s="46">
        <f>SUM(AA27:AA29)</f>
        <v>0</v>
      </c>
      <c r="AB30" s="5"/>
      <c r="AC30" s="53" t="s">
        <v>29</v>
      </c>
      <c r="AD30" s="53"/>
      <c r="AE30" s="46">
        <f>SUM(AE27:AE29)</f>
        <v>0</v>
      </c>
      <c r="AF30" s="5"/>
      <c r="AG30" s="53" t="s">
        <v>29</v>
      </c>
      <c r="AH30" s="53"/>
      <c r="AI30" s="46">
        <f>SUM(AI27:AI29)</f>
        <v>0</v>
      </c>
      <c r="AJ30" s="5"/>
    </row>
    <row r="31" spans="1:36" x14ac:dyDescent="0.2">
      <c r="A31" s="36" t="s">
        <v>27</v>
      </c>
      <c r="B31" s="6" t="s">
        <v>40</v>
      </c>
      <c r="C31" s="54" t="s">
        <v>60</v>
      </c>
      <c r="D31" s="54"/>
      <c r="E31" s="36" t="s">
        <v>27</v>
      </c>
      <c r="F31" s="6" t="s">
        <v>40</v>
      </c>
      <c r="G31" s="54" t="s">
        <v>60</v>
      </c>
      <c r="H31" s="54"/>
      <c r="I31" s="36" t="s">
        <v>27</v>
      </c>
      <c r="J31" s="6" t="s">
        <v>40</v>
      </c>
      <c r="K31" s="54" t="s">
        <v>60</v>
      </c>
      <c r="L31" s="54"/>
      <c r="M31" s="36" t="s">
        <v>27</v>
      </c>
      <c r="N31" s="6" t="s">
        <v>40</v>
      </c>
      <c r="O31" s="54" t="s">
        <v>60</v>
      </c>
      <c r="P31" s="54"/>
      <c r="Q31" s="36" t="s">
        <v>27</v>
      </c>
      <c r="R31" s="6" t="s">
        <v>40</v>
      </c>
      <c r="S31" s="54" t="s">
        <v>60</v>
      </c>
      <c r="T31" s="54"/>
      <c r="U31" s="36" t="s">
        <v>27</v>
      </c>
      <c r="V31" s="6" t="s">
        <v>40</v>
      </c>
      <c r="W31" s="54" t="s">
        <v>60</v>
      </c>
      <c r="X31" s="54"/>
      <c r="Y31" s="36" t="s">
        <v>27</v>
      </c>
      <c r="Z31" s="6" t="s">
        <v>40</v>
      </c>
      <c r="AA31" s="54" t="s">
        <v>60</v>
      </c>
      <c r="AB31" s="54"/>
      <c r="AC31" s="36" t="s">
        <v>27</v>
      </c>
      <c r="AD31" s="6" t="s">
        <v>40</v>
      </c>
      <c r="AE31" s="54" t="s">
        <v>60</v>
      </c>
      <c r="AF31" s="54"/>
      <c r="AG31" s="36" t="s">
        <v>27</v>
      </c>
      <c r="AH31" s="6" t="s">
        <v>40</v>
      </c>
      <c r="AI31" s="54" t="s">
        <v>60</v>
      </c>
      <c r="AJ31" s="54"/>
    </row>
    <row r="32" spans="1:3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spans="1:36" x14ac:dyDescent="0.2">
      <c r="A33" s="55" t="s">
        <v>29</v>
      </c>
      <c r="B33" s="55"/>
      <c r="C33" s="51">
        <f>SUM(C32:C32)</f>
        <v>0</v>
      </c>
      <c r="D33" s="52"/>
      <c r="E33" s="55" t="s">
        <v>29</v>
      </c>
      <c r="F33" s="55"/>
      <c r="G33" s="51">
        <f>SUM(G32:G32)</f>
        <v>0</v>
      </c>
      <c r="H33" s="52"/>
      <c r="I33" s="55" t="s">
        <v>29</v>
      </c>
      <c r="J33" s="55"/>
      <c r="K33" s="51">
        <f>SUM(K32:K32)</f>
        <v>0</v>
      </c>
      <c r="L33" s="52"/>
      <c r="M33" s="55" t="s">
        <v>29</v>
      </c>
      <c r="N33" s="55"/>
      <c r="O33" s="51">
        <f>SUM(O32:O32)</f>
        <v>0</v>
      </c>
      <c r="P33" s="52"/>
      <c r="Q33" s="55" t="s">
        <v>29</v>
      </c>
      <c r="R33" s="55"/>
      <c r="S33" s="51">
        <f>SUM(S32:S32)</f>
        <v>0</v>
      </c>
      <c r="T33" s="52"/>
      <c r="U33" s="55" t="s">
        <v>29</v>
      </c>
      <c r="V33" s="55"/>
      <c r="W33" s="51">
        <f>SUM(W32:W32)</f>
        <v>0</v>
      </c>
      <c r="X33" s="52"/>
      <c r="Y33" s="55" t="s">
        <v>29</v>
      </c>
      <c r="Z33" s="55"/>
      <c r="AA33" s="51">
        <f>SUM(AA32:AA32)</f>
        <v>0</v>
      </c>
      <c r="AB33" s="52"/>
      <c r="AC33" s="55" t="s">
        <v>29</v>
      </c>
      <c r="AD33" s="55"/>
      <c r="AE33" s="51">
        <f>SUM(AE32:AE32)</f>
        <v>0</v>
      </c>
      <c r="AF33" s="52"/>
      <c r="AG33" s="55" t="s">
        <v>29</v>
      </c>
      <c r="AH33" s="55"/>
      <c r="AI33" s="51">
        <f>SUM(AI32:AI32)</f>
        <v>0</v>
      </c>
      <c r="AJ33" s="52"/>
    </row>
    <row r="34" spans="1:36" ht="50.1" customHeight="1" x14ac:dyDescent="0.2">
      <c r="A34" s="65" t="s">
        <v>83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</sheetData>
  <mergeCells count="136">
    <mergeCell ref="AG33:AH33"/>
    <mergeCell ref="A34:AJ34"/>
    <mergeCell ref="AG17:AH17"/>
    <mergeCell ref="AI18:AJ18"/>
    <mergeCell ref="AJ19:AJ24"/>
    <mergeCell ref="AG25:AH25"/>
    <mergeCell ref="AI26:AJ26"/>
    <mergeCell ref="AJ27:AJ29"/>
    <mergeCell ref="AC33:AD33"/>
    <mergeCell ref="Y30:Z30"/>
    <mergeCell ref="AA31:AB31"/>
    <mergeCell ref="Y33:Z33"/>
    <mergeCell ref="Y17:Z17"/>
    <mergeCell ref="AA18:AB18"/>
    <mergeCell ref="AB19:AB24"/>
    <mergeCell ref="Y25:Z25"/>
    <mergeCell ref="AA26:AB26"/>
    <mergeCell ref="AB27:AB29"/>
    <mergeCell ref="U33:V33"/>
    <mergeCell ref="Q30:R30"/>
    <mergeCell ref="S31:T31"/>
    <mergeCell ref="Q33:R33"/>
    <mergeCell ref="Q17:R17"/>
    <mergeCell ref="S18:T18"/>
    <mergeCell ref="AI6:AJ6"/>
    <mergeCell ref="AJ7:AJ16"/>
    <mergeCell ref="AG1:AJ1"/>
    <mergeCell ref="AG2:AJ2"/>
    <mergeCell ref="AG3:AJ3"/>
    <mergeCell ref="AG4:AH4"/>
    <mergeCell ref="AF27:AF29"/>
    <mergeCell ref="AC30:AD30"/>
    <mergeCell ref="AE31:AF31"/>
    <mergeCell ref="AF7:AF16"/>
    <mergeCell ref="AC17:AD17"/>
    <mergeCell ref="AE18:AF18"/>
    <mergeCell ref="AF19:AF24"/>
    <mergeCell ref="AC25:AD25"/>
    <mergeCell ref="AE26:AF26"/>
    <mergeCell ref="AE6:AF6"/>
    <mergeCell ref="AC1:AF1"/>
    <mergeCell ref="AC2:AF2"/>
    <mergeCell ref="AC3:AF3"/>
    <mergeCell ref="AC4:AD4"/>
    <mergeCell ref="AG30:AH30"/>
    <mergeCell ref="AI31:AJ31"/>
    <mergeCell ref="AA6:AB6"/>
    <mergeCell ref="AB7:AB16"/>
    <mergeCell ref="Y1:AB1"/>
    <mergeCell ref="Y2:AB2"/>
    <mergeCell ref="Y3:AB3"/>
    <mergeCell ref="Y4:Z4"/>
    <mergeCell ref="X27:X29"/>
    <mergeCell ref="U30:V30"/>
    <mergeCell ref="W31:X31"/>
    <mergeCell ref="X7:X16"/>
    <mergeCell ref="U17:V17"/>
    <mergeCell ref="W18:X18"/>
    <mergeCell ref="X19:X24"/>
    <mergeCell ref="U25:V25"/>
    <mergeCell ref="W26:X26"/>
    <mergeCell ref="W6:X6"/>
    <mergeCell ref="U1:X1"/>
    <mergeCell ref="U2:X2"/>
    <mergeCell ref="U3:X3"/>
    <mergeCell ref="U4:V4"/>
    <mergeCell ref="T19:T24"/>
    <mergeCell ref="Q25:R25"/>
    <mergeCell ref="S26:T26"/>
    <mergeCell ref="T27:T29"/>
    <mergeCell ref="S6:T6"/>
    <mergeCell ref="T7:T16"/>
    <mergeCell ref="Q1:T1"/>
    <mergeCell ref="Q2:T2"/>
    <mergeCell ref="Q3:T3"/>
    <mergeCell ref="Q4:R4"/>
    <mergeCell ref="I33:J33"/>
    <mergeCell ref="M1:P1"/>
    <mergeCell ref="M2:P2"/>
    <mergeCell ref="M3:P3"/>
    <mergeCell ref="M4:N4"/>
    <mergeCell ref="I17:J17"/>
    <mergeCell ref="K18:L18"/>
    <mergeCell ref="L19:L24"/>
    <mergeCell ref="I25:J25"/>
    <mergeCell ref="K26:L26"/>
    <mergeCell ref="L27:L29"/>
    <mergeCell ref="K6:L6"/>
    <mergeCell ref="L7:L16"/>
    <mergeCell ref="I1:L1"/>
    <mergeCell ref="I2:L2"/>
    <mergeCell ref="I3:L3"/>
    <mergeCell ref="I4:J4"/>
    <mergeCell ref="P27:P29"/>
    <mergeCell ref="M30:N30"/>
    <mergeCell ref="O31:P31"/>
    <mergeCell ref="M33:N33"/>
    <mergeCell ref="P7:P16"/>
    <mergeCell ref="M17:N17"/>
    <mergeCell ref="O18:P18"/>
    <mergeCell ref="E17:F17"/>
    <mergeCell ref="G18:H18"/>
    <mergeCell ref="H19:H24"/>
    <mergeCell ref="E25:F25"/>
    <mergeCell ref="G26:H26"/>
    <mergeCell ref="O6:P6"/>
    <mergeCell ref="I30:J30"/>
    <mergeCell ref="K31:L31"/>
    <mergeCell ref="P19:P24"/>
    <mergeCell ref="M25:N25"/>
    <mergeCell ref="O26:P26"/>
    <mergeCell ref="G6:H6"/>
    <mergeCell ref="A30:B30"/>
    <mergeCell ref="C31:D31"/>
    <mergeCell ref="A33:B33"/>
    <mergeCell ref="E1:H1"/>
    <mergeCell ref="E2:H2"/>
    <mergeCell ref="E3:H3"/>
    <mergeCell ref="E4:F4"/>
    <mergeCell ref="A17:B17"/>
    <mergeCell ref="C18:D18"/>
    <mergeCell ref="D19:D24"/>
    <mergeCell ref="A25:B25"/>
    <mergeCell ref="C26:D26"/>
    <mergeCell ref="D27:D29"/>
    <mergeCell ref="C6:D6"/>
    <mergeCell ref="D7:D16"/>
    <mergeCell ref="A1:D1"/>
    <mergeCell ref="A2:D2"/>
    <mergeCell ref="A3:D3"/>
    <mergeCell ref="A4:B4"/>
    <mergeCell ref="H27:H29"/>
    <mergeCell ref="E30:F30"/>
    <mergeCell ref="G31:H31"/>
    <mergeCell ref="E33:F33"/>
    <mergeCell ref="H7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5"/>
  <sheetViews>
    <sheetView view="pageBreakPreview" zoomScale="80" zoomScaleNormal="85" zoomScaleSheetLayoutView="8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L19" sqref="L19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35" customWidth="1"/>
    <col min="7" max="7" width="10" style="14" customWidth="1"/>
    <col min="8" max="8" width="16.85546875" style="15" customWidth="1"/>
    <col min="9" max="14" width="17.140625" style="14" customWidth="1"/>
    <col min="15" max="16384" width="9.140625" style="14"/>
  </cols>
  <sheetData>
    <row r="1" spans="1:14" s="16" customFormat="1" ht="57.75" customHeight="1" x14ac:dyDescent="0.25">
      <c r="A1" s="68" t="s">
        <v>44</v>
      </c>
      <c r="B1" s="69"/>
      <c r="C1" s="70">
        <v>43690</v>
      </c>
      <c r="D1" s="68"/>
      <c r="E1" s="68"/>
      <c r="F1" s="68"/>
      <c r="G1" s="71" t="s">
        <v>45</v>
      </c>
      <c r="H1" s="71"/>
    </row>
    <row r="2" spans="1:14" ht="31.5" customHeight="1" x14ac:dyDescent="0.2">
      <c r="A2" s="72" t="s">
        <v>84</v>
      </c>
      <c r="B2" s="73"/>
      <c r="C2" s="73"/>
      <c r="D2" s="73"/>
      <c r="E2" s="73"/>
      <c r="F2" s="73"/>
      <c r="G2" s="73"/>
      <c r="H2" s="73"/>
    </row>
    <row r="3" spans="1:14" ht="12.75" customHeight="1" thickBot="1" x14ac:dyDescent="0.25">
      <c r="A3" s="74" t="s">
        <v>38</v>
      </c>
      <c r="B3" s="75"/>
      <c r="C3" s="75"/>
      <c r="D3" s="75"/>
      <c r="E3" s="75"/>
      <c r="F3" s="75"/>
      <c r="G3" s="75"/>
      <c r="H3" s="75"/>
    </row>
    <row r="4" spans="1:14" s="24" customFormat="1" ht="38.25" customHeight="1" thickBot="1" x14ac:dyDescent="0.25">
      <c r="A4" s="76" t="s">
        <v>34</v>
      </c>
      <c r="B4" s="77"/>
      <c r="C4" s="7" t="s">
        <v>17</v>
      </c>
      <c r="D4" s="7" t="s">
        <v>8</v>
      </c>
      <c r="E4" s="7" t="s">
        <v>9</v>
      </c>
      <c r="F4" s="32" t="s">
        <v>10</v>
      </c>
      <c r="G4" s="7" t="s">
        <v>11</v>
      </c>
      <c r="H4" s="8" t="s">
        <v>55</v>
      </c>
      <c r="I4" s="1" t="s">
        <v>18</v>
      </c>
      <c r="J4" s="2" t="s">
        <v>19</v>
      </c>
      <c r="K4" s="3" t="s">
        <v>20</v>
      </c>
      <c r="L4" s="26" t="s">
        <v>42</v>
      </c>
      <c r="M4" s="26" t="s">
        <v>43</v>
      </c>
      <c r="N4" s="25" t="s">
        <v>39</v>
      </c>
    </row>
    <row r="5" spans="1:14" ht="85.5" customHeight="1" thickBot="1" x14ac:dyDescent="0.25">
      <c r="A5" s="27"/>
      <c r="B5" s="83" t="s">
        <v>21</v>
      </c>
      <c r="C5" s="30">
        <v>43709</v>
      </c>
      <c r="D5" s="11">
        <f t="shared" ref="D5:D13" si="0">F5+E5</f>
        <v>800</v>
      </c>
      <c r="E5" s="12">
        <v>100</v>
      </c>
      <c r="F5" s="33">
        <v>700</v>
      </c>
      <c r="G5" s="12">
        <v>200</v>
      </c>
      <c r="H5" s="13">
        <f t="shared" ref="H5:H19" si="1">F5-G5</f>
        <v>500</v>
      </c>
      <c r="I5" s="22">
        <v>953</v>
      </c>
      <c r="J5" s="21">
        <v>500</v>
      </c>
      <c r="K5" s="20">
        <f t="shared" ref="K5:K19" si="2">H5-J5</f>
        <v>0</v>
      </c>
      <c r="L5" s="18">
        <v>0.05</v>
      </c>
      <c r="M5" s="18">
        <v>1</v>
      </c>
      <c r="N5" s="18">
        <f t="shared" ref="N5:N19" si="3">H5*24*L5*M5</f>
        <v>600</v>
      </c>
    </row>
    <row r="6" spans="1:14" ht="85.5" customHeight="1" thickBot="1" x14ac:dyDescent="0.25">
      <c r="A6" s="28"/>
      <c r="B6" s="84"/>
      <c r="C6" s="29" t="s">
        <v>66</v>
      </c>
      <c r="D6" s="11">
        <f t="shared" si="0"/>
        <v>650</v>
      </c>
      <c r="E6" s="12">
        <v>100</v>
      </c>
      <c r="F6" s="33">
        <v>550</v>
      </c>
      <c r="G6" s="12">
        <v>200</v>
      </c>
      <c r="H6" s="13">
        <f t="shared" si="1"/>
        <v>350</v>
      </c>
      <c r="I6" s="22">
        <v>1005</v>
      </c>
      <c r="J6" s="21">
        <v>350</v>
      </c>
      <c r="K6" s="20">
        <f t="shared" si="2"/>
        <v>0</v>
      </c>
      <c r="L6" s="18">
        <v>0.13</v>
      </c>
      <c r="M6" s="18">
        <v>7</v>
      </c>
      <c r="N6" s="18">
        <f t="shared" si="3"/>
        <v>7644</v>
      </c>
    </row>
    <row r="7" spans="1:14" ht="85.5" customHeight="1" thickBot="1" x14ac:dyDescent="0.25">
      <c r="A7" s="28"/>
      <c r="B7" s="84"/>
      <c r="C7" s="29" t="s">
        <v>85</v>
      </c>
      <c r="D7" s="11">
        <f t="shared" si="0"/>
        <v>550</v>
      </c>
      <c r="E7" s="12">
        <v>100</v>
      </c>
      <c r="F7" s="33">
        <v>450</v>
      </c>
      <c r="G7" s="12">
        <v>200</v>
      </c>
      <c r="H7" s="13">
        <f t="shared" si="1"/>
        <v>250</v>
      </c>
      <c r="I7" s="22">
        <v>825</v>
      </c>
      <c r="J7" s="21">
        <v>250</v>
      </c>
      <c r="K7" s="20">
        <f t="shared" si="2"/>
        <v>0</v>
      </c>
      <c r="L7" s="18">
        <v>0.26</v>
      </c>
      <c r="M7" s="18">
        <v>7</v>
      </c>
      <c r="N7" s="18">
        <f t="shared" si="3"/>
        <v>10920</v>
      </c>
    </row>
    <row r="8" spans="1:14" ht="85.5" customHeight="1" thickBot="1" x14ac:dyDescent="0.25">
      <c r="A8" s="28"/>
      <c r="B8" s="84"/>
      <c r="C8" s="30" t="s">
        <v>86</v>
      </c>
      <c r="D8" s="11">
        <f t="shared" si="0"/>
        <v>500</v>
      </c>
      <c r="E8" s="12">
        <v>100</v>
      </c>
      <c r="F8" s="33">
        <v>400</v>
      </c>
      <c r="G8" s="12">
        <v>200</v>
      </c>
      <c r="H8" s="13">
        <f t="shared" si="1"/>
        <v>200</v>
      </c>
      <c r="I8" s="22">
        <v>768</v>
      </c>
      <c r="J8" s="21">
        <v>200</v>
      </c>
      <c r="K8" s="20">
        <f t="shared" si="2"/>
        <v>0</v>
      </c>
      <c r="L8" s="18">
        <v>0.3</v>
      </c>
      <c r="M8" s="18">
        <v>7</v>
      </c>
      <c r="N8" s="18">
        <f t="shared" si="3"/>
        <v>10080</v>
      </c>
    </row>
    <row r="9" spans="1:14" ht="85.5" customHeight="1" thickBot="1" x14ac:dyDescent="0.25">
      <c r="A9" s="28"/>
      <c r="B9" s="84"/>
      <c r="C9" s="29" t="s">
        <v>71</v>
      </c>
      <c r="D9" s="11">
        <f t="shared" si="0"/>
        <v>400</v>
      </c>
      <c r="E9" s="12">
        <v>100</v>
      </c>
      <c r="F9" s="33">
        <v>300</v>
      </c>
      <c r="G9" s="12">
        <v>200</v>
      </c>
      <c r="H9" s="13">
        <f t="shared" si="1"/>
        <v>100</v>
      </c>
      <c r="I9" s="22">
        <v>476</v>
      </c>
      <c r="J9" s="21">
        <v>100</v>
      </c>
      <c r="K9" s="20">
        <f t="shared" si="2"/>
        <v>0</v>
      </c>
      <c r="L9" s="18">
        <v>0.4</v>
      </c>
      <c r="M9" s="18">
        <v>4</v>
      </c>
      <c r="N9" s="18">
        <f t="shared" si="3"/>
        <v>3840</v>
      </c>
    </row>
    <row r="10" spans="1:14" ht="85.5" customHeight="1" thickBot="1" x14ac:dyDescent="0.25">
      <c r="A10" s="28"/>
      <c r="B10" s="84"/>
      <c r="C10" s="29" t="s">
        <v>72</v>
      </c>
      <c r="D10" s="11">
        <f t="shared" si="0"/>
        <v>550</v>
      </c>
      <c r="E10" s="12">
        <v>100</v>
      </c>
      <c r="F10" s="33">
        <v>450</v>
      </c>
      <c r="G10" s="12">
        <v>200</v>
      </c>
      <c r="H10" s="13">
        <f t="shared" si="1"/>
        <v>250</v>
      </c>
      <c r="I10" s="22">
        <v>878</v>
      </c>
      <c r="J10" s="21">
        <v>250</v>
      </c>
      <c r="K10" s="20">
        <f t="shared" si="2"/>
        <v>0</v>
      </c>
      <c r="L10" s="18">
        <v>0.25</v>
      </c>
      <c r="M10" s="18">
        <v>3</v>
      </c>
      <c r="N10" s="18">
        <f t="shared" si="3"/>
        <v>4500</v>
      </c>
    </row>
    <row r="11" spans="1:14" ht="85.5" customHeight="1" thickBot="1" x14ac:dyDescent="0.25">
      <c r="A11" s="28"/>
      <c r="B11" s="85"/>
      <c r="C11" s="30">
        <v>43738</v>
      </c>
      <c r="D11" s="11">
        <f t="shared" si="0"/>
        <v>600</v>
      </c>
      <c r="E11" s="12">
        <v>100</v>
      </c>
      <c r="F11" s="33">
        <v>500</v>
      </c>
      <c r="G11" s="12">
        <v>200</v>
      </c>
      <c r="H11" s="13">
        <f t="shared" si="1"/>
        <v>300</v>
      </c>
      <c r="I11" s="22">
        <v>1033</v>
      </c>
      <c r="J11" s="21">
        <v>300</v>
      </c>
      <c r="K11" s="20">
        <f t="shared" si="2"/>
        <v>0</v>
      </c>
      <c r="L11" s="18">
        <v>0.13</v>
      </c>
      <c r="M11" s="18">
        <v>1</v>
      </c>
      <c r="N11" s="18">
        <f t="shared" si="3"/>
        <v>936</v>
      </c>
    </row>
    <row r="12" spans="1:14" ht="85.5" customHeight="1" thickBot="1" x14ac:dyDescent="0.25">
      <c r="A12" s="28"/>
      <c r="B12" s="83" t="s">
        <v>46</v>
      </c>
      <c r="C12" s="30">
        <v>43709</v>
      </c>
      <c r="D12" s="11">
        <f t="shared" si="0"/>
        <v>250</v>
      </c>
      <c r="E12" s="12">
        <v>100</v>
      </c>
      <c r="F12" s="33">
        <v>150</v>
      </c>
      <c r="G12" s="12">
        <v>0</v>
      </c>
      <c r="H12" s="13">
        <f t="shared" si="1"/>
        <v>150</v>
      </c>
      <c r="I12" s="22">
        <v>175</v>
      </c>
      <c r="J12" s="21">
        <v>150</v>
      </c>
      <c r="K12" s="20">
        <f t="shared" si="2"/>
        <v>0</v>
      </c>
      <c r="L12" s="18">
        <v>0.01</v>
      </c>
      <c r="M12" s="18">
        <v>1</v>
      </c>
      <c r="N12" s="18">
        <f t="shared" si="3"/>
        <v>36</v>
      </c>
    </row>
    <row r="13" spans="1:14" ht="85.5" customHeight="1" thickBot="1" x14ac:dyDescent="0.25">
      <c r="A13" s="28"/>
      <c r="B13" s="85"/>
      <c r="C13" s="29" t="s">
        <v>87</v>
      </c>
      <c r="D13" s="11">
        <f t="shared" si="0"/>
        <v>100</v>
      </c>
      <c r="E13" s="12">
        <v>100</v>
      </c>
      <c r="F13" s="33">
        <v>0</v>
      </c>
      <c r="G13" s="12">
        <v>0</v>
      </c>
      <c r="H13" s="13">
        <f t="shared" si="1"/>
        <v>0</v>
      </c>
      <c r="I13" s="22">
        <v>0</v>
      </c>
      <c r="J13" s="21">
        <v>0</v>
      </c>
      <c r="K13" s="20">
        <f t="shared" si="2"/>
        <v>0</v>
      </c>
      <c r="L13" s="18">
        <v>0</v>
      </c>
      <c r="M13" s="18">
        <v>29</v>
      </c>
      <c r="N13" s="18">
        <f t="shared" si="3"/>
        <v>0</v>
      </c>
    </row>
    <row r="14" spans="1:14" ht="85.5" customHeight="1" thickBot="1" x14ac:dyDescent="0.25">
      <c r="A14" s="78"/>
      <c r="B14" s="80" t="s">
        <v>22</v>
      </c>
      <c r="C14" s="23" t="s">
        <v>88</v>
      </c>
      <c r="D14" s="10">
        <f t="shared" ref="D14:D19" si="4">E14+F14</f>
        <v>450</v>
      </c>
      <c r="E14" s="10">
        <v>100</v>
      </c>
      <c r="F14" s="34">
        <v>350</v>
      </c>
      <c r="G14" s="10">
        <v>200</v>
      </c>
      <c r="H14" s="9">
        <f t="shared" si="1"/>
        <v>150</v>
      </c>
      <c r="I14" s="22">
        <v>517</v>
      </c>
      <c r="J14" s="21">
        <v>150</v>
      </c>
      <c r="K14" s="20">
        <f t="shared" si="2"/>
        <v>0</v>
      </c>
      <c r="L14" s="19">
        <v>0.51</v>
      </c>
      <c r="M14" s="18">
        <v>8</v>
      </c>
      <c r="N14" s="18">
        <f t="shared" si="3"/>
        <v>14688</v>
      </c>
    </row>
    <row r="15" spans="1:14" ht="85.5" customHeight="1" thickBot="1" x14ac:dyDescent="0.25">
      <c r="A15" s="78"/>
      <c r="B15" s="81"/>
      <c r="C15" s="23" t="s">
        <v>67</v>
      </c>
      <c r="D15" s="10">
        <f t="shared" si="4"/>
        <v>550</v>
      </c>
      <c r="E15" s="10">
        <v>100</v>
      </c>
      <c r="F15" s="34">
        <v>450</v>
      </c>
      <c r="G15" s="10">
        <v>200</v>
      </c>
      <c r="H15" s="9">
        <f t="shared" si="1"/>
        <v>250</v>
      </c>
      <c r="I15" s="22">
        <v>565</v>
      </c>
      <c r="J15" s="21">
        <v>250</v>
      </c>
      <c r="K15" s="20">
        <f t="shared" si="2"/>
        <v>0</v>
      </c>
      <c r="L15" s="19">
        <v>0.33</v>
      </c>
      <c r="M15" s="18">
        <v>5</v>
      </c>
      <c r="N15" s="18">
        <f t="shared" si="3"/>
        <v>9900</v>
      </c>
    </row>
    <row r="16" spans="1:14" ht="85.5" customHeight="1" thickBot="1" x14ac:dyDescent="0.25">
      <c r="A16" s="78"/>
      <c r="B16" s="81"/>
      <c r="C16" s="23" t="s">
        <v>89</v>
      </c>
      <c r="D16" s="10">
        <f t="shared" si="4"/>
        <v>500</v>
      </c>
      <c r="E16" s="10">
        <v>100</v>
      </c>
      <c r="F16" s="34">
        <v>400</v>
      </c>
      <c r="G16" s="10">
        <v>200</v>
      </c>
      <c r="H16" s="9">
        <f t="shared" si="1"/>
        <v>200</v>
      </c>
      <c r="I16" s="22">
        <v>532</v>
      </c>
      <c r="J16" s="21">
        <v>200</v>
      </c>
      <c r="K16" s="20">
        <f t="shared" si="2"/>
        <v>0</v>
      </c>
      <c r="L16" s="19">
        <v>0.42</v>
      </c>
      <c r="M16" s="18">
        <v>7</v>
      </c>
      <c r="N16" s="18">
        <f t="shared" si="3"/>
        <v>14112</v>
      </c>
    </row>
    <row r="17" spans="1:14" ht="85.5" customHeight="1" thickBot="1" x14ac:dyDescent="0.25">
      <c r="A17" s="78"/>
      <c r="B17" s="81"/>
      <c r="C17" s="23" t="s">
        <v>70</v>
      </c>
      <c r="D17" s="10">
        <f t="shared" si="4"/>
        <v>550</v>
      </c>
      <c r="E17" s="10">
        <v>100</v>
      </c>
      <c r="F17" s="34">
        <v>450</v>
      </c>
      <c r="G17" s="10">
        <v>200</v>
      </c>
      <c r="H17" s="9">
        <f t="shared" si="1"/>
        <v>250</v>
      </c>
      <c r="I17" s="22">
        <v>583</v>
      </c>
      <c r="J17" s="21">
        <v>250</v>
      </c>
      <c r="K17" s="20">
        <f t="shared" si="2"/>
        <v>0</v>
      </c>
      <c r="L17" s="19">
        <v>0.39</v>
      </c>
      <c r="M17" s="18">
        <v>2</v>
      </c>
      <c r="N17" s="18">
        <f t="shared" si="3"/>
        <v>4680</v>
      </c>
    </row>
    <row r="18" spans="1:14" ht="85.5" customHeight="1" thickBot="1" x14ac:dyDescent="0.25">
      <c r="A18" s="78"/>
      <c r="B18" s="82"/>
      <c r="C18" s="23" t="s">
        <v>90</v>
      </c>
      <c r="D18" s="10">
        <f t="shared" si="4"/>
        <v>400</v>
      </c>
      <c r="E18" s="10">
        <v>100</v>
      </c>
      <c r="F18" s="34">
        <v>300</v>
      </c>
      <c r="G18" s="10">
        <v>200</v>
      </c>
      <c r="H18" s="9">
        <f t="shared" si="1"/>
        <v>100</v>
      </c>
      <c r="I18" s="22">
        <v>468</v>
      </c>
      <c r="J18" s="21">
        <v>100</v>
      </c>
      <c r="K18" s="20">
        <f t="shared" si="2"/>
        <v>0</v>
      </c>
      <c r="L18" s="19">
        <v>0.63</v>
      </c>
      <c r="M18" s="18">
        <v>8</v>
      </c>
      <c r="N18" s="18">
        <f t="shared" si="3"/>
        <v>12096</v>
      </c>
    </row>
    <row r="19" spans="1:14" ht="85.5" customHeight="1" thickBot="1" x14ac:dyDescent="0.25">
      <c r="A19" s="79"/>
      <c r="B19" s="31" t="s">
        <v>23</v>
      </c>
      <c r="C19" s="23" t="s">
        <v>91</v>
      </c>
      <c r="D19" s="10">
        <f t="shared" si="4"/>
        <v>100</v>
      </c>
      <c r="E19" s="10">
        <v>100</v>
      </c>
      <c r="F19" s="34">
        <v>0</v>
      </c>
      <c r="G19" s="10">
        <v>0</v>
      </c>
      <c r="H19" s="9">
        <f t="shared" si="1"/>
        <v>0</v>
      </c>
      <c r="I19" s="22">
        <v>0</v>
      </c>
      <c r="J19" s="21">
        <v>0</v>
      </c>
      <c r="K19" s="20">
        <f t="shared" si="2"/>
        <v>0</v>
      </c>
      <c r="L19" s="19">
        <v>0</v>
      </c>
      <c r="M19" s="18">
        <v>30</v>
      </c>
      <c r="N19" s="18">
        <f t="shared" si="3"/>
        <v>0</v>
      </c>
    </row>
    <row r="20" spans="1:14" ht="22.5" customHeight="1" x14ac:dyDescent="0.2">
      <c r="A20" s="66"/>
      <c r="B20" s="67"/>
      <c r="C20" s="67"/>
      <c r="D20" s="67"/>
      <c r="E20" s="67"/>
      <c r="F20" s="67"/>
      <c r="G20" s="67"/>
      <c r="H20" s="67"/>
      <c r="N20" s="17">
        <f>SUM(N5:N19)</f>
        <v>94032</v>
      </c>
    </row>
    <row r="21" spans="1:14" ht="15.75" x14ac:dyDescent="0.25">
      <c r="H21" s="14"/>
    </row>
    <row r="23" spans="1:14" ht="15.75" customHeight="1" x14ac:dyDescent="0.25"/>
    <row r="36" spans="3:8" ht="15.75" customHeight="1" x14ac:dyDescent="0.2">
      <c r="C36" s="14"/>
      <c r="H36" s="14"/>
    </row>
    <row r="46" spans="3:8" ht="12.75" customHeight="1" x14ac:dyDescent="0.2">
      <c r="C46" s="14"/>
      <c r="H46" s="14"/>
    </row>
    <row r="47" spans="3:8" ht="12.75" customHeight="1" x14ac:dyDescent="0.2">
      <c r="C47" s="14"/>
      <c r="H47" s="14"/>
    </row>
    <row r="48" spans="3:8" ht="15.95" customHeight="1" x14ac:dyDescent="0.2">
      <c r="C48" s="14"/>
      <c r="H48" s="14"/>
    </row>
    <row r="49" spans="3:8" ht="15.95" customHeight="1" x14ac:dyDescent="0.2">
      <c r="C49" s="14"/>
      <c r="H49" s="14"/>
    </row>
    <row r="50" spans="3:8" ht="15.9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9" spans="3:8" ht="12.75" customHeight="1" x14ac:dyDescent="0.2">
      <c r="C79" s="14"/>
      <c r="H79" s="14"/>
    </row>
    <row r="80" spans="3:8" ht="12.7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2.7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2" spans="3:8" ht="12.75" customHeight="1" x14ac:dyDescent="0.2">
      <c r="C112" s="14"/>
      <c r="H112" s="14"/>
    </row>
    <row r="113" spans="3:8" ht="12.7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5" spans="3:8" ht="26.25" customHeight="1" x14ac:dyDescent="0.2">
      <c r="C145" s="14"/>
      <c r="H145" s="14"/>
    </row>
    <row r="148" spans="3:8" ht="27" customHeight="1" x14ac:dyDescent="0.2">
      <c r="C148" s="14"/>
      <c r="H148" s="14"/>
    </row>
    <row r="149" spans="3:8" ht="24.75" customHeight="1" x14ac:dyDescent="0.2">
      <c r="C149" s="14"/>
      <c r="H149" s="14"/>
    </row>
    <row r="150" spans="3:8" ht="25.5" customHeight="1" x14ac:dyDescent="0.2">
      <c r="C150" s="14"/>
      <c r="H150" s="14"/>
    </row>
    <row r="151" spans="3:8" ht="25.5" customHeight="1" x14ac:dyDescent="0.2">
      <c r="C151" s="14"/>
      <c r="H151" s="14"/>
    </row>
    <row r="156" spans="3:8" ht="12.75" customHeight="1" x14ac:dyDescent="0.2">
      <c r="C156" s="14"/>
      <c r="H156" s="14"/>
    </row>
    <row r="165" spans="3:8" ht="12.75" x14ac:dyDescent="0.2">
      <c r="C165" s="14"/>
      <c r="H165" s="14"/>
    </row>
  </sheetData>
  <mergeCells count="11">
    <mergeCell ref="A20:H20"/>
    <mergeCell ref="A1:B1"/>
    <mergeCell ref="C1:F1"/>
    <mergeCell ref="G1:H1"/>
    <mergeCell ref="A2:H2"/>
    <mergeCell ref="A3:H3"/>
    <mergeCell ref="A4:B4"/>
    <mergeCell ref="A14:A19"/>
    <mergeCell ref="B14:B18"/>
    <mergeCell ref="B5:B11"/>
    <mergeCell ref="B12:B13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2019-08-14T05:00:55Z</dcterms:modified>
</cp:coreProperties>
</file>