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6240" windowWidth="20730" windowHeight="6285" tabRatio="907"/>
  </bookViews>
  <sheets>
    <sheet name="Available ATC" sheetId="1412" r:id="rId1"/>
    <sheet name="Results" sheetId="1410" r:id="rId2"/>
  </sheets>
  <calcPr calcId="145621"/>
</workbook>
</file>

<file path=xl/calcChain.xml><?xml version="1.0" encoding="utf-8"?>
<calcChain xmlns="http://schemas.openxmlformats.org/spreadsheetml/2006/main">
  <c r="N24" i="1412" l="1"/>
  <c r="N23" i="1412"/>
  <c r="N22" i="1412"/>
  <c r="N21" i="1412"/>
  <c r="N20" i="1412"/>
  <c r="N19" i="1412"/>
  <c r="N18" i="1412"/>
  <c r="N17" i="1412"/>
  <c r="N16" i="1412"/>
  <c r="N15" i="1412"/>
  <c r="N14" i="1412"/>
  <c r="N13" i="1412"/>
  <c r="N12" i="1412"/>
  <c r="N11" i="1412"/>
  <c r="N10" i="1412"/>
  <c r="N9" i="1412"/>
  <c r="N8" i="1412"/>
  <c r="N7" i="1412"/>
  <c r="N6" i="1412"/>
  <c r="N5" i="1412"/>
  <c r="K24" i="1412"/>
  <c r="K23" i="1412"/>
  <c r="K22" i="1412"/>
  <c r="K21" i="1412"/>
  <c r="K20" i="1412"/>
  <c r="K19" i="1412"/>
  <c r="K18" i="1412"/>
  <c r="K17" i="1412"/>
  <c r="K16" i="1412"/>
  <c r="K15" i="1412"/>
  <c r="K14" i="1412"/>
  <c r="K13" i="1412"/>
  <c r="K12" i="1412"/>
  <c r="K11" i="1412"/>
  <c r="K10" i="1412"/>
  <c r="K9" i="1412"/>
  <c r="K8" i="1412"/>
  <c r="K7" i="1412"/>
  <c r="K6" i="1412"/>
  <c r="K5" i="1412"/>
  <c r="H24" i="1412"/>
  <c r="D24" i="1412"/>
  <c r="H23" i="1412"/>
  <c r="D23" i="1412"/>
  <c r="H22" i="1412"/>
  <c r="D22" i="1412"/>
  <c r="H21" i="1412"/>
  <c r="D21" i="1412"/>
  <c r="H20" i="1412"/>
  <c r="D20" i="1412"/>
  <c r="H19" i="1412"/>
  <c r="D19" i="1412"/>
  <c r="H18" i="1412"/>
  <c r="D18" i="1412"/>
  <c r="H17" i="1412"/>
  <c r="D17" i="1412"/>
  <c r="H16" i="1412"/>
  <c r="D16" i="1412"/>
  <c r="H15" i="1412"/>
  <c r="D15" i="1412"/>
  <c r="H14" i="1412"/>
  <c r="D14" i="1412"/>
  <c r="H13" i="1412"/>
  <c r="D13" i="1412"/>
  <c r="H12" i="1412"/>
  <c r="D12" i="1412"/>
  <c r="H11" i="1412"/>
  <c r="D11" i="1412"/>
  <c r="H10" i="1412"/>
  <c r="D10" i="1412"/>
  <c r="H9" i="1412"/>
  <c r="D9" i="1412"/>
  <c r="H8" i="1412"/>
  <c r="D8" i="1412"/>
  <c r="H7" i="1412"/>
  <c r="D7" i="1412"/>
  <c r="H6" i="1412"/>
  <c r="D6" i="1412"/>
  <c r="H5" i="1412"/>
  <c r="D5" i="1412"/>
  <c r="W29" i="1410" l="1"/>
  <c r="O29" i="1410"/>
  <c r="G29" i="1410"/>
  <c r="W17" i="1410"/>
  <c r="O17" i="1410"/>
  <c r="K17" i="1410"/>
  <c r="AI41" i="1410"/>
  <c r="AE41" i="1410"/>
  <c r="AA41" i="1410"/>
  <c r="W41" i="1410"/>
  <c r="S41" i="1410"/>
  <c r="O41" i="1410"/>
  <c r="K41" i="1410"/>
  <c r="G41" i="1410"/>
  <c r="AE36" i="1410"/>
  <c r="AE29" i="1410"/>
  <c r="AE17" i="1410"/>
  <c r="C41" i="1410" l="1"/>
  <c r="AI36" i="1410"/>
  <c r="AA36" i="1410"/>
  <c r="W36" i="1410"/>
  <c r="S36" i="1410"/>
  <c r="O36" i="1410"/>
  <c r="K36" i="1410"/>
  <c r="G36" i="1410"/>
  <c r="C36" i="1410"/>
  <c r="AI29" i="1410"/>
  <c r="AA29" i="1410"/>
  <c r="S29" i="1410"/>
  <c r="K29" i="1410"/>
  <c r="C29" i="1410"/>
  <c r="AI17" i="1410"/>
  <c r="AA17" i="1410"/>
  <c r="S17" i="1410"/>
  <c r="G17" i="1410"/>
  <c r="C17" i="1410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<sst xmlns="http://schemas.openxmlformats.org/spreadsheetml/2006/main" count="795" uniqueCount="102">
  <si>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</si>
  <si>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</si>
  <si>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</si>
  <si>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</si>
  <si>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</si>
  <si>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</si>
  <si>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</si>
  <si>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</si>
  <si>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</si>
  <si>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</si>
  <si>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</si>
  <si>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</si>
  <si>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</si>
  <si>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</si>
  <si>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</si>
  <si>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</si>
  <si>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</si>
  <si>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</si>
  <si>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</si>
  <si>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</si>
  <si>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</si>
  <si>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</si>
  <si>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</si>
  <si>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</si>
  <si>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</si>
  <si>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</si>
  <si>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</si>
  <si>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</si>
  <si>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</si>
  <si>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</si>
  <si>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</si>
  <si>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</si>
  <si>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</si>
  <si>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</si>
  <si>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Direction</t>
  </si>
  <si>
    <t>11XFREEPOINT---N</t>
  </si>
  <si>
    <t>11XDISAM-------V</t>
  </si>
  <si>
    <t>28X-PETROL-LJ--C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</si>
  <si>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</si>
  <si>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</si>
  <si>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</si>
  <si>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</si>
  <si>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</si>
  <si>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</si>
  <si>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</si>
  <si>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</si>
  <si>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</si>
  <si>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EDF Trading Limited</t>
  </si>
  <si>
    <t>11XCEZ-CZ------1</t>
  </si>
  <si>
    <t>ATCm</t>
  </si>
  <si>
    <t>ATC = 150</t>
  </si>
  <si>
    <t>ATC = 250</t>
  </si>
  <si>
    <t>55XAIKTRADING017</t>
  </si>
  <si>
    <t>AIK Energy Ltd</t>
  </si>
  <si>
    <t>ATC = 200</t>
  </si>
  <si>
    <t>ATC = 400</t>
  </si>
  <si>
    <t>ATC = 50</t>
  </si>
  <si>
    <t>DANSKE COM</t>
  </si>
  <si>
    <t>12XEFT-SWITZERLR</t>
  </si>
  <si>
    <t>EFT SWITZERLAND</t>
  </si>
  <si>
    <t>11XEZPADAHANDELC</t>
  </si>
  <si>
    <t>EZPADA SRO</t>
  </si>
  <si>
    <t xml:space="preserve">STATKRAFT </t>
  </si>
  <si>
    <t>15X-MVM--------B</t>
  </si>
  <si>
    <t>MVM PARTNER ZRT</t>
  </si>
  <si>
    <t>FREEPOINT</t>
  </si>
  <si>
    <t>PETROL SLOVENSKA</t>
  </si>
  <si>
    <t>ENERGI DANMARK</t>
  </si>
  <si>
    <t>30XRONEPTUN----Z</t>
  </si>
  <si>
    <t>NEPTUN</t>
  </si>
  <si>
    <t>ELPETRA</t>
  </si>
  <si>
    <t>32X001100100434S</t>
  </si>
  <si>
    <t>CROSS BORDER CAPACITY ALLOCATION AUCTION RESULTS for the period of:
01.11.2019</t>
  </si>
  <si>
    <t>CROSS BORDER CAPACITY ALLOCATION AUCTION RESULTS for the period of:
02-03.11.2019</t>
  </si>
  <si>
    <t>CROSS BORDER CAPACITY ALLOCATION AUCTION RESULTS for the period of:
04-08.11.2019</t>
  </si>
  <si>
    <t>CROSS BORDER CAPACITY ALLOCATION AUCTION RESULTS for the period of:
09-10.11.2019</t>
  </si>
  <si>
    <t>CROSS BORDER CAPACITY ALLOCATION AUCTION RESULTS for the period of:
11.11.2019</t>
  </si>
  <si>
    <t>CROSS BORDER CAPACITY ALLOCATION AUCTION RESULTS for the period of:
12-15.11.2019</t>
  </si>
  <si>
    <t>CROSS BORDER CAPACITY ALLOCATION AUCTION RESULTS for the period of:
16-27.11.2019</t>
  </si>
  <si>
    <t>CROSS BORDER CAPACITY ALLOCATION AUCTION RESULTS for the period of:
28.11.2019</t>
  </si>
  <si>
    <t>CROSS BORDER CAPACITY ALLOCATION AUCTION RESULTS for the period of:
29-30.11.2019</t>
  </si>
  <si>
    <t>NOTE: The deadline for transferring capacities for the month of NOVEMBER is 25 OCTOBER 2019, 12:00(RO). _x000D_
The transfers are to be operated by the participants in the DAMAS platform and the corresponding annex for the transfer is to be sent  by email to: contracte.alocare@transelectrica.ro</t>
  </si>
  <si>
    <t>ATC = 350</t>
  </si>
  <si>
    <t>ATC = 450</t>
  </si>
  <si>
    <t>ATC = 600</t>
  </si>
  <si>
    <t>ATC = 500</t>
  </si>
  <si>
    <t>02-10.11.2019</t>
  </si>
  <si>
    <t>11-15.11.2019</t>
  </si>
  <si>
    <t>16-27.11.2019</t>
  </si>
  <si>
    <t>29-30.11.2019</t>
  </si>
  <si>
    <t>IMPORT</t>
  </si>
  <si>
    <t>02-03.11.2019</t>
  </si>
  <si>
    <t>04-08.11.2019</t>
  </si>
  <si>
    <t>09-10.11.2019</t>
  </si>
  <si>
    <t>12-15.11.2019</t>
  </si>
  <si>
    <t>16-30.11.2019</t>
  </si>
  <si>
    <t>EXPORT</t>
  </si>
  <si>
    <t>01-03.11.2019</t>
  </si>
  <si>
    <t>04-10.11.2019</t>
  </si>
  <si>
    <t>01-30.11.2019</t>
  </si>
  <si>
    <t>NOVEMBER 2019</t>
  </si>
  <si>
    <t>No of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</si>
</sst>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sz val="10"/>
      <name val="Arial"/>
    </font>
    <font>
      <b/>
      <sz val="14"/>
      <color theme="1"/>
      <name val="Arial"/>
      <family val="2"/>
    </font>
    <font>
      <b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43" fontId="41" fillId="0" borderId="0" applyFont="0" applyFill="0" applyBorder="0" applyAlignment="0" applyProtection="0"/>
  </cellStyleXfs>
  <cellXfs count="141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2" fillId="30" borderId="12" xfId="90" applyFont="1" applyFill="1" applyBorder="1" applyAlignment="1">
      <alignment horizontal="center" vertical="center" wrapText="1"/>
    </xf>
    <xf numFmtId="0" fontId="32" fillId="30" borderId="13" xfId="90" applyFont="1" applyFill="1" applyBorder="1" applyAlignment="1">
      <alignment horizontal="center" vertical="center" wrapText="1"/>
    </xf>
    <xf numFmtId="0" fontId="2" fillId="33" borderId="12" xfId="90" applyFont="1" applyFill="1" applyBorder="1" applyAlignment="1">
      <alignment horizontal="center" vertical="center" wrapText="1"/>
    </xf>
    <xf numFmtId="0" fontId="2" fillId="0" borderId="0" xfId="74" applyFont="1"/>
    <xf numFmtId="0" fontId="3" fillId="0" borderId="0" xfId="74" applyFont="1"/>
    <xf numFmtId="0" fontId="1" fillId="0" borderId="0" xfId="74" applyFont="1"/>
    <xf numFmtId="0" fontId="40" fillId="0" borderId="0" xfId="74" applyFont="1"/>
    <xf numFmtId="0" fontId="21" fillId="33" borderId="12" xfId="9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35" fillId="0" borderId="10" xfId="0" applyNumberFormat="1" applyFont="1" applyFill="1" applyBorder="1" applyAlignment="1">
      <alignment horizontal="center" vertical="center" wrapText="1"/>
    </xf>
    <xf numFmtId="49" fontId="1" fillId="34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2" fillId="0" borderId="10" xfId="74" applyFont="1" applyBorder="1"/>
    <xf numFmtId="0" fontId="31" fillId="35" borderId="10" xfId="74" applyFont="1" applyFill="1" applyBorder="1" applyAlignment="1">
      <alignment horizontal="center" vertical="center" wrapText="1"/>
    </xf>
    <xf numFmtId="0" fontId="38" fillId="35" borderId="10" xfId="74" applyFont="1" applyFill="1" applyBorder="1" applyAlignment="1">
      <alignment horizontal="center" vertical="center" wrapText="1"/>
    </xf>
    <xf numFmtId="14" fontId="31" fillId="35" borderId="10" xfId="74" applyNumberFormat="1" applyFont="1" applyFill="1" applyBorder="1" applyAlignment="1">
      <alignment horizontal="center" vertical="center" wrapText="1"/>
    </xf>
    <xf numFmtId="0" fontId="38" fillId="35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0" fillId="0" borderId="14" xfId="90" applyFont="1" applyBorder="1" applyAlignment="1">
      <alignment horizontal="center" vertical="center"/>
    </xf>
    <xf numFmtId="0" fontId="30" fillId="0" borderId="0" xfId="90" applyFont="1" applyBorder="1" applyAlignment="1">
      <alignment horizontal="center" vertical="center"/>
    </xf>
    <xf numFmtId="0" fontId="1" fillId="30" borderId="11" xfId="90" applyFont="1" applyFill="1" applyBorder="1" applyAlignment="1">
      <alignment horizontal="center" vertical="center" wrapText="1"/>
    </xf>
    <xf numFmtId="0" fontId="3" fillId="32" borderId="15" xfId="90" applyFont="1" applyFill="1" applyBorder="1" applyAlignment="1">
      <alignment horizontal="center" vertical="center" textRotation="90" wrapText="1"/>
    </xf>
    <xf numFmtId="0" fontId="3" fillId="32" borderId="16" xfId="90" applyFont="1" applyFill="1" applyBorder="1" applyAlignment="1">
      <alignment horizontal="center" vertical="center" textRotation="90" wrapText="1"/>
    </xf>
    <xf numFmtId="0" fontId="3" fillId="33" borderId="17" xfId="90" applyFont="1" applyFill="1" applyBorder="1" applyAlignment="1">
      <alignment horizontal="center" vertical="center" wrapText="1"/>
    </xf>
    <xf numFmtId="0" fontId="3" fillId="33" borderId="15" xfId="90" applyFont="1" applyFill="1" applyBorder="1" applyAlignment="1">
      <alignment horizontal="center" vertical="center" wrapText="1"/>
    </xf>
    <xf numFmtId="0" fontId="3" fillId="33" borderId="16" xfId="90" applyFont="1" applyFill="1" applyBorder="1" applyAlignment="1">
      <alignment horizontal="center" vertical="center" wrapText="1"/>
    </xf>
    <xf numFmtId="0" fontId="3" fillId="24" borderId="17" xfId="90" applyFont="1" applyFill="1" applyBorder="1" applyAlignment="1">
      <alignment horizontal="center" vertical="center" wrapText="1"/>
    </xf>
    <xf numFmtId="0" fontId="3" fillId="24" borderId="15" xfId="90" applyFont="1" applyFill="1" applyBorder="1" applyAlignment="1">
      <alignment horizontal="center" vertical="center" wrapText="1"/>
    </xf>
    <xf numFmtId="0" fontId="3" fillId="24" borderId="16" xfId="9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49" fontId="35" fillId="0" borderId="10" xfId="0" applyNumberFormat="1" applyFont="1" applyFill="1" applyBorder="1" applyAlignment="1">
      <alignment horizontal="center" vertical="center" wrapText="1"/>
    </xf>
    <xf numFmtId="0" fontId="1" fillId="34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Fill="1"/>
    <xf numFmtId="0" fontId="22" fillId="0" borderId="10" xfId="0" applyFont="1" applyFill="1" applyBorder="1" applyAlignment="1">
      <alignment horizontal="center" vertical="center" wrapText="1"/>
    </xf>
    <xf numFmtId="0" fontId="22" fillId="0" borderId="0" xfId="0" applyFont="1" applyFill="1"/>
    <xf numFmtId="0" fontId="0" fillId="0" borderId="10" xfId="0" applyBorder="1"/>
    <xf numFmtId="0" fontId="22" fillId="0" borderId="10" xfId="0" applyFont="1" applyBorder="1"/>
    <xf numFmtId="0" fontId="0" fillId="36" borderId="10" xfId="0" applyFill="1" applyBorder="1"/>
    <xf numFmtId="0" fontId="2" fillId="36" borderId="10" xfId="0" applyFont="1" applyFill="1" applyBorder="1" applyAlignment="1">
      <alignment horizontal="center" vertical="center" wrapText="1"/>
    </xf>
    <xf numFmtId="0" fontId="0" fillId="36" borderId="10" xfId="0" applyFill="1" applyBorder="1" applyAlignment="1">
      <alignment horizontal="center" vertical="center" wrapText="1"/>
    </xf>
    <xf numFmtId="0" fontId="1" fillId="29" borderId="21" xfId="0" applyFont="1" applyFill="1" applyBorder="1" applyAlignment="1">
      <alignment horizontal="center" vertical="center" wrapText="1"/>
    </xf>
    <xf numFmtId="0" fontId="1" fillId="29" borderId="22" xfId="0" applyFont="1" applyFill="1" applyBorder="1" applyAlignment="1">
      <alignment horizontal="center" vertical="center" wrapText="1"/>
    </xf>
    <xf numFmtId="0" fontId="1" fillId="29" borderId="23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>
      <alignment horizontal="center" vertical="center" wrapText="1"/>
    </xf>
    <xf numFmtId="0" fontId="1" fillId="29" borderId="24" xfId="0" applyFont="1" applyFill="1" applyBorder="1" applyAlignment="1">
      <alignment horizontal="center" vertical="center" wrapText="1"/>
    </xf>
    <xf numFmtId="0" fontId="1" fillId="29" borderId="25" xfId="0" applyFont="1" applyFill="1" applyBorder="1" applyAlignment="1">
      <alignment horizontal="center" vertical="center" wrapText="1"/>
    </xf>
    <xf numFmtId="0" fontId="0" fillId="0" borderId="24" xfId="0" applyBorder="1"/>
    <xf numFmtId="0" fontId="1" fillId="0" borderId="25" xfId="0" applyFont="1" applyFill="1" applyBorder="1" applyAlignment="1">
      <alignment horizontal="center" wrapText="1"/>
    </xf>
    <xf numFmtId="0" fontId="0" fillId="36" borderId="24" xfId="0" applyFill="1" applyBorder="1"/>
    <xf numFmtId="49" fontId="35" fillId="0" borderId="24" xfId="0" applyNumberFormat="1" applyFont="1" applyFill="1" applyBorder="1" applyAlignment="1">
      <alignment horizontal="center" vertical="center" wrapText="1"/>
    </xf>
    <xf numFmtId="4" fontId="36" fillId="0" borderId="25" xfId="0" applyNumberFormat="1" applyFont="1" applyFill="1" applyBorder="1" applyAlignment="1">
      <alignment horizontal="center" wrapText="1"/>
    </xf>
    <xf numFmtId="0" fontId="1" fillId="34" borderId="24" xfId="0" applyFont="1" applyFill="1" applyBorder="1" applyAlignment="1">
      <alignment horizontal="center" vertical="center" wrapText="1"/>
    </xf>
    <xf numFmtId="0" fontId="1" fillId="34" borderId="25" xfId="0" applyFont="1" applyFill="1" applyBorder="1" applyAlignment="1">
      <alignment horizontal="center" vertical="center" wrapText="1"/>
    </xf>
    <xf numFmtId="4" fontId="1" fillId="0" borderId="25" xfId="0" applyNumberFormat="1" applyFont="1" applyFill="1" applyBorder="1" applyAlignment="1">
      <alignment horizontal="center" wrapText="1"/>
    </xf>
    <xf numFmtId="0" fontId="1" fillId="25" borderId="24" xfId="0" applyFont="1" applyFill="1" applyBorder="1" applyAlignment="1">
      <alignment horizontal="center" vertical="center" wrapText="1"/>
    </xf>
    <xf numFmtId="0" fontId="1" fillId="25" borderId="2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26" borderId="24" xfId="0" applyFont="1" applyFill="1" applyBorder="1" applyAlignment="1">
      <alignment horizontal="center" vertical="center" wrapText="1"/>
    </xf>
    <xf numFmtId="0" fontId="1" fillId="26" borderId="25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4" xfId="0" applyFont="1" applyBorder="1"/>
    <xf numFmtId="49" fontId="37" fillId="27" borderId="26" xfId="0" applyNumberFormat="1" applyFont="1" applyFill="1" applyBorder="1" applyAlignment="1">
      <alignment horizontal="center" vertical="center" wrapText="1"/>
    </xf>
    <xf numFmtId="49" fontId="37" fillId="27" borderId="27" xfId="0" applyNumberFormat="1" applyFont="1" applyFill="1" applyBorder="1" applyAlignment="1">
      <alignment horizontal="center" vertical="center" wrapText="1"/>
    </xf>
    <xf numFmtId="1" fontId="37" fillId="27" borderId="27" xfId="0" applyNumberFormat="1" applyFont="1" applyFill="1" applyBorder="1" applyAlignment="1">
      <alignment horizontal="center" vertical="center" wrapText="1"/>
    </xf>
    <xf numFmtId="4" fontId="37" fillId="27" borderId="28" xfId="0" applyNumberFormat="1" applyFont="1" applyFill="1" applyBorder="1" applyAlignment="1">
      <alignment horizontal="center" vertical="center" wrapText="1"/>
    </xf>
    <xf numFmtId="0" fontId="1" fillId="28" borderId="11" xfId="0" applyNumberFormat="1" applyFont="1" applyFill="1" applyBorder="1" applyAlignment="1">
      <alignment horizontal="center" vertical="center" wrapText="1"/>
    </xf>
    <xf numFmtId="0" fontId="1" fillId="28" borderId="12" xfId="0" applyNumberFormat="1" applyFont="1" applyFill="1" applyBorder="1" applyAlignment="1">
      <alignment horizontal="center" vertical="center" wrapText="1"/>
    </xf>
    <xf numFmtId="0" fontId="1" fillId="28" borderId="13" xfId="0" applyNumberFormat="1" applyFont="1" applyFill="1" applyBorder="1" applyAlignment="1">
      <alignment horizontal="center" vertical="center" wrapText="1"/>
    </xf>
    <xf numFmtId="0" fontId="42" fillId="30" borderId="12" xfId="90" applyFont="1" applyFill="1" applyBorder="1" applyAlignment="1">
      <alignment horizontal="center" vertical="center" wrapText="1"/>
    </xf>
    <xf numFmtId="0" fontId="3" fillId="33" borderId="19" xfId="90" applyFont="1" applyFill="1" applyBorder="1" applyAlignment="1">
      <alignment horizontal="center" vertical="center" wrapText="1"/>
    </xf>
    <xf numFmtId="0" fontId="3" fillId="29" borderId="15" xfId="90" applyFont="1" applyFill="1" applyBorder="1" applyAlignment="1">
      <alignment horizontal="center" vertical="center" textRotation="90" wrapText="1"/>
    </xf>
    <xf numFmtId="0" fontId="2" fillId="24" borderId="10" xfId="90" applyNumberFormat="1" applyFont="1" applyFill="1" applyBorder="1" applyAlignment="1">
      <alignment horizontal="center" vertical="center" wrapText="1"/>
    </xf>
    <xf numFmtId="0" fontId="43" fillId="24" borderId="10" xfId="90" applyNumberFormat="1" applyFont="1" applyFill="1" applyBorder="1" applyAlignment="1">
      <alignment horizontal="center" vertical="center" wrapText="1"/>
    </xf>
    <xf numFmtId="0" fontId="2" fillId="33" borderId="10" xfId="90" applyFont="1" applyFill="1" applyBorder="1" applyAlignment="1">
      <alignment horizontal="center" vertical="center" wrapText="1"/>
    </xf>
    <xf numFmtId="0" fontId="43" fillId="33" borderId="10" xfId="90" applyFont="1" applyFill="1" applyBorder="1" applyAlignment="1">
      <alignment horizontal="center" vertical="center" wrapText="1"/>
    </xf>
    <xf numFmtId="0" fontId="1" fillId="0" borderId="12" xfId="74" applyFont="1" applyBorder="1" applyAlignment="1">
      <alignment horizontal="center" vertical="center" wrapText="1"/>
    </xf>
    <xf numFmtId="43" fontId="1" fillId="0" borderId="13" xfId="97" applyFont="1" applyBorder="1" applyAlignment="1">
      <alignment horizontal="center" vertical="center"/>
    </xf>
    <xf numFmtId="0" fontId="1" fillId="0" borderId="29" xfId="86" applyFont="1" applyFill="1" applyBorder="1" applyAlignment="1">
      <alignment horizontal="center" vertical="center" wrapText="1"/>
    </xf>
    <xf numFmtId="0" fontId="1" fillId="0" borderId="30" xfId="86" applyFont="1" applyFill="1" applyBorder="1" applyAlignment="1">
      <alignment horizontal="center" vertical="center" wrapText="1"/>
    </xf>
    <xf numFmtId="0" fontId="32" fillId="31" borderId="31" xfId="90" applyFont="1" applyFill="1" applyBorder="1" applyAlignment="1">
      <alignment horizontal="center" vertical="center" wrapText="1"/>
    </xf>
    <xf numFmtId="0" fontId="32" fillId="33" borderId="31" xfId="90" applyFont="1" applyFill="1" applyBorder="1" applyAlignment="1">
      <alignment horizontal="center" vertical="center" wrapText="1"/>
    </xf>
    <xf numFmtId="0" fontId="2" fillId="0" borderId="21" xfId="74" applyFont="1" applyBorder="1"/>
    <xf numFmtId="0" fontId="2" fillId="0" borderId="22" xfId="74" applyFont="1" applyBorder="1"/>
    <xf numFmtId="0" fontId="2" fillId="0" borderId="24" xfId="74" applyFont="1" applyBorder="1"/>
    <xf numFmtId="0" fontId="2" fillId="0" borderId="26" xfId="74" applyFont="1" applyBorder="1"/>
    <xf numFmtId="0" fontId="2" fillId="0" borderId="27" xfId="74" applyFont="1" applyBorder="1"/>
    <xf numFmtId="43" fontId="3" fillId="0" borderId="23" xfId="97" applyFont="1" applyBorder="1" applyAlignment="1">
      <alignment horizontal="center" vertical="center"/>
    </xf>
    <xf numFmtId="43" fontId="3" fillId="0" borderId="25" xfId="97" applyFont="1" applyBorder="1" applyAlignment="1">
      <alignment horizontal="center" vertical="center"/>
    </xf>
    <xf numFmtId="43" fontId="3" fillId="0" borderId="28" xfId="97" applyFont="1" applyBorder="1" applyAlignment="1">
      <alignment horizontal="center" vertical="center"/>
    </xf>
    <xf numFmtId="0" fontId="2" fillId="24" borderId="22" xfId="90" applyNumberFormat="1" applyFont="1" applyFill="1" applyBorder="1" applyAlignment="1">
      <alignment horizontal="center" vertical="center" wrapText="1"/>
    </xf>
    <xf numFmtId="0" fontId="43" fillId="24" borderId="22" xfId="90" applyNumberFormat="1" applyFont="1" applyFill="1" applyBorder="1" applyAlignment="1">
      <alignment horizontal="center" vertical="center" wrapText="1"/>
    </xf>
    <xf numFmtId="0" fontId="32" fillId="31" borderId="32" xfId="90" applyFont="1" applyFill="1" applyBorder="1" applyAlignment="1">
      <alignment horizontal="center" vertical="center" wrapText="1"/>
    </xf>
    <xf numFmtId="0" fontId="2" fillId="24" borderId="27" xfId="90" applyNumberFormat="1" applyFont="1" applyFill="1" applyBorder="1" applyAlignment="1">
      <alignment horizontal="center" vertical="center" wrapText="1"/>
    </xf>
    <xf numFmtId="0" fontId="43" fillId="24" borderId="27" xfId="90" applyNumberFormat="1" applyFont="1" applyFill="1" applyBorder="1" applyAlignment="1">
      <alignment horizontal="center" vertical="center" wrapText="1"/>
    </xf>
    <xf numFmtId="0" fontId="32" fillId="31" borderId="33" xfId="90" applyFont="1" applyFill="1" applyBorder="1" applyAlignment="1">
      <alignment horizontal="center" vertical="center" wrapText="1"/>
    </xf>
    <xf numFmtId="0" fontId="2" fillId="33" borderId="22" xfId="90" applyFont="1" applyFill="1" applyBorder="1" applyAlignment="1">
      <alignment horizontal="center" vertical="center" wrapText="1"/>
    </xf>
    <xf numFmtId="0" fontId="43" fillId="33" borderId="22" xfId="90" applyFont="1" applyFill="1" applyBorder="1" applyAlignment="1">
      <alignment horizontal="center" vertical="center" wrapText="1"/>
    </xf>
    <xf numFmtId="0" fontId="32" fillId="33" borderId="32" xfId="90" applyFont="1" applyFill="1" applyBorder="1" applyAlignment="1">
      <alignment horizontal="center" vertical="center" wrapText="1"/>
    </xf>
    <xf numFmtId="0" fontId="2" fillId="33" borderId="27" xfId="90" applyFont="1" applyFill="1" applyBorder="1" applyAlignment="1">
      <alignment horizontal="center" vertical="center" wrapText="1"/>
    </xf>
    <xf numFmtId="0" fontId="43" fillId="33" borderId="27" xfId="90" applyFont="1" applyFill="1" applyBorder="1" applyAlignment="1">
      <alignment horizontal="center" vertical="center" wrapText="1"/>
    </xf>
    <xf numFmtId="0" fontId="32" fillId="33" borderId="33" xfId="90" applyFont="1" applyFill="1" applyBorder="1" applyAlignment="1">
      <alignment horizontal="center" vertical="center" wrapText="1"/>
    </xf>
    <xf numFmtId="0" fontId="32" fillId="33" borderId="30" xfId="90" applyFont="1" applyFill="1" applyBorder="1" applyAlignment="1">
      <alignment horizontal="center" vertical="center" wrapText="1"/>
    </xf>
    <xf numFmtId="0" fontId="2" fillId="0" borderId="11" xfId="74" applyFont="1" applyBorder="1"/>
    <xf numFmtId="0" fontId="2" fillId="0" borderId="12" xfId="74" applyFont="1" applyBorder="1"/>
    <xf numFmtId="43" fontId="3" fillId="0" borderId="13" xfId="97" applyFont="1" applyBorder="1" applyAlignment="1">
      <alignment horizontal="center" vertical="center"/>
    </xf>
    <xf numFmtId="0" fontId="32" fillId="30" borderId="18" xfId="90" applyFont="1" applyFill="1" applyBorder="1" applyAlignment="1">
      <alignment horizontal="center" vertical="center" wrapText="1"/>
    </xf>
    <xf numFmtId="0" fontId="1" fillId="30" borderId="13" xfId="90" applyFont="1" applyFill="1" applyBorder="1" applyAlignment="1">
      <alignment horizontal="center" vertical="center" wrapText="1"/>
    </xf>
    <xf numFmtId="0" fontId="2" fillId="24" borderId="34" xfId="90" applyFont="1" applyFill="1" applyBorder="1" applyAlignment="1">
      <alignment horizontal="center" vertical="center" wrapText="1"/>
    </xf>
    <xf numFmtId="0" fontId="2" fillId="24" borderId="20" xfId="90" applyFont="1" applyFill="1" applyBorder="1" applyAlignment="1">
      <alignment horizontal="center" vertical="center" wrapText="1"/>
    </xf>
    <xf numFmtId="0" fontId="2" fillId="24" borderId="35" xfId="90" applyFont="1" applyFill="1" applyBorder="1" applyAlignment="1">
      <alignment horizontal="center" vertical="center" wrapText="1"/>
    </xf>
    <xf numFmtId="0" fontId="2" fillId="33" borderId="34" xfId="90" applyFont="1" applyFill="1" applyBorder="1" applyAlignment="1">
      <alignment horizontal="center" vertical="center" wrapText="1"/>
    </xf>
    <xf numFmtId="0" fontId="2" fillId="33" borderId="20" xfId="90" applyFont="1" applyFill="1" applyBorder="1" applyAlignment="1">
      <alignment horizontal="center" vertical="center" wrapText="1"/>
    </xf>
    <xf numFmtId="0" fontId="2" fillId="33" borderId="35" xfId="90" applyFont="1" applyFill="1" applyBorder="1" applyAlignment="1">
      <alignment horizontal="center" vertical="center" wrapText="1"/>
    </xf>
    <xf numFmtId="0" fontId="2" fillId="33" borderId="18" xfId="90" applyFont="1" applyFill="1" applyBorder="1" applyAlignment="1">
      <alignment horizontal="center" vertical="center" wrapText="1"/>
    </xf>
    <xf numFmtId="0" fontId="32" fillId="30" borderId="19" xfId="90" applyFont="1" applyFill="1" applyBorder="1" applyAlignment="1">
      <alignment horizontal="center" vertical="center" wrapText="1"/>
    </xf>
    <xf numFmtId="14" fontId="3" fillId="24" borderId="36" xfId="74" applyNumberFormat="1" applyFont="1" applyFill="1" applyBorder="1" applyAlignment="1">
      <alignment horizontal="center" vertical="center" wrapText="1"/>
    </xf>
    <xf numFmtId="0" fontId="3" fillId="24" borderId="37" xfId="74" applyFont="1" applyFill="1" applyBorder="1" applyAlignment="1">
      <alignment horizontal="center" vertical="center" wrapText="1"/>
    </xf>
    <xf numFmtId="14" fontId="3" fillId="24" borderId="37" xfId="74" applyNumberFormat="1" applyFont="1" applyFill="1" applyBorder="1" applyAlignment="1">
      <alignment horizontal="center" vertical="center" wrapText="1"/>
    </xf>
    <xf numFmtId="14" fontId="3" fillId="24" borderId="38" xfId="74" applyNumberFormat="1" applyFont="1" applyFill="1" applyBorder="1" applyAlignment="1">
      <alignment horizontal="center" vertical="center" wrapText="1"/>
    </xf>
    <xf numFmtId="0" fontId="3" fillId="24" borderId="38" xfId="74" applyFont="1" applyFill="1" applyBorder="1" applyAlignment="1">
      <alignment horizontal="center" vertical="center" wrapText="1"/>
    </xf>
    <xf numFmtId="14" fontId="3" fillId="33" borderId="36" xfId="74" applyNumberFormat="1" applyFont="1" applyFill="1" applyBorder="1" applyAlignment="1">
      <alignment horizontal="center" vertical="center" wrapText="1"/>
    </xf>
    <xf numFmtId="14" fontId="3" fillId="33" borderId="37" xfId="74" applyNumberFormat="1" applyFont="1" applyFill="1" applyBorder="1" applyAlignment="1">
      <alignment horizontal="center" vertical="center" wrapText="1"/>
    </xf>
    <xf numFmtId="0" fontId="3" fillId="33" borderId="37" xfId="74" applyFont="1" applyFill="1" applyBorder="1" applyAlignment="1">
      <alignment horizontal="center" vertical="center" wrapText="1"/>
    </xf>
    <xf numFmtId="0" fontId="3" fillId="33" borderId="38" xfId="74" applyFont="1" applyFill="1" applyBorder="1" applyAlignment="1">
      <alignment horizontal="center" vertical="center" wrapText="1"/>
    </xf>
    <xf numFmtId="0" fontId="3" fillId="33" borderId="19" xfId="74" applyFont="1" applyFill="1" applyBorder="1" applyAlignment="1">
      <alignment horizontal="center" vertical="center" wrapText="1"/>
    </xf>
  </cellXfs>
  <cellStyles count="9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Comma" xfId="97" builtinId="3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158"/>
  <sheetViews>
    <sheetView tabSelected="1" topLeftCell="B1" zoomScaleNormal="100" zoomScaleSheetLayoutView="85" workbookViewId="0">
      <pane ySplit="4" topLeftCell="A5" activePane="bottomLeft" state="frozen"/>
      <selection pane="bottomLeft" activeCell="G31" sqref="G31"/>
    </sheetView>
  </sheetViews>
  <sheetFormatPr defaultRowHeight="15.75" x14ac:dyDescent="0.25"/>
  <cols>
    <col min="1" max="1" width="8.42578125" style="6" customWidth="1"/>
    <col min="2" max="2" width="52.28515625" style="6" customWidth="1"/>
    <col min="3" max="3" width="17" style="7" customWidth="1"/>
    <col min="4" max="5" width="10" style="6" customWidth="1"/>
    <col min="6" max="6" width="10" style="9" customWidth="1"/>
    <col min="7" max="7" width="10" style="6" customWidth="1"/>
    <col min="8" max="8" width="13.85546875" style="6" customWidth="1"/>
    <col min="9" max="15" width="23.5703125" style="6" customWidth="1"/>
    <col min="16" max="16384" width="9.140625" style="6"/>
  </cols>
  <sheetData>
    <row r="1" spans="1:14" x14ac:dyDescent="0.2">
      <c r="A1" s="20" t="s">
        <v>43</v>
      </c>
      <c r="B1" s="21"/>
      <c r="C1" s="22">
        <v>43753</v>
      </c>
      <c r="D1" s="20"/>
      <c r="E1" s="20"/>
      <c r="F1" s="20"/>
      <c r="G1" s="23" t="s">
        <v>44</v>
      </c>
      <c r="H1" s="23"/>
    </row>
    <row r="2" spans="1:14" ht="27.75" x14ac:dyDescent="0.2">
      <c r="A2" s="24" t="s">
        <v>100</v>
      </c>
      <c r="B2" s="25"/>
      <c r="C2" s="25"/>
      <c r="D2" s="25"/>
      <c r="E2" s="25"/>
      <c r="F2" s="25"/>
      <c r="G2" s="25"/>
      <c r="H2" s="25"/>
    </row>
    <row r="3" spans="1:14" ht="13.5" thickBot="1" x14ac:dyDescent="0.25">
      <c r="A3" s="26" t="s">
        <v>38</v>
      </c>
      <c r="B3" s="27"/>
      <c r="C3" s="27"/>
      <c r="D3" s="27"/>
      <c r="E3" s="27"/>
      <c r="F3" s="27"/>
      <c r="G3" s="27"/>
      <c r="H3" s="27"/>
    </row>
    <row r="4" spans="1:14" s="8" customFormat="1" ht="26.25" customHeight="1" thickBot="1" x14ac:dyDescent="0.25">
      <c r="A4" s="28" t="s">
        <v>34</v>
      </c>
      <c r="B4" s="122"/>
      <c r="C4" s="130" t="s">
        <v>17</v>
      </c>
      <c r="D4" s="121" t="s">
        <v>8</v>
      </c>
      <c r="E4" s="3" t="s">
        <v>9</v>
      </c>
      <c r="F4" s="84" t="s">
        <v>10</v>
      </c>
      <c r="G4" s="3" t="s">
        <v>11</v>
      </c>
      <c r="H4" s="4" t="s">
        <v>49</v>
      </c>
      <c r="I4" s="93" t="s">
        <v>18</v>
      </c>
      <c r="J4" s="94" t="s">
        <v>19</v>
      </c>
      <c r="K4" s="94" t="s">
        <v>20</v>
      </c>
      <c r="L4" s="91" t="s">
        <v>42</v>
      </c>
      <c r="M4" s="91" t="s">
        <v>101</v>
      </c>
      <c r="N4" s="92" t="s">
        <v>39</v>
      </c>
    </row>
    <row r="5" spans="1:14" ht="18" x14ac:dyDescent="0.2">
      <c r="A5" s="86" t="s">
        <v>90</v>
      </c>
      <c r="B5" s="34" t="s">
        <v>21</v>
      </c>
      <c r="C5" s="131">
        <v>43770</v>
      </c>
      <c r="D5" s="123">
        <f t="shared" ref="D5:D17" si="0">F5+E5</f>
        <v>750</v>
      </c>
      <c r="E5" s="105">
        <v>100</v>
      </c>
      <c r="F5" s="106">
        <v>650</v>
      </c>
      <c r="G5" s="105">
        <v>200</v>
      </c>
      <c r="H5" s="107">
        <f>F5-G5</f>
        <v>450</v>
      </c>
      <c r="I5" s="97">
        <v>913</v>
      </c>
      <c r="J5" s="98">
        <v>450</v>
      </c>
      <c r="K5" s="98">
        <f>H5-J5</f>
        <v>0</v>
      </c>
      <c r="L5" s="98">
        <v>0.56000000000000005</v>
      </c>
      <c r="M5" s="98">
        <v>1</v>
      </c>
      <c r="N5" s="102">
        <f>H5*24*L5*M5</f>
        <v>6048.0000000000009</v>
      </c>
    </row>
    <row r="6" spans="1:14" ht="18" x14ac:dyDescent="0.2">
      <c r="A6" s="86"/>
      <c r="B6" s="35"/>
      <c r="C6" s="132" t="s">
        <v>86</v>
      </c>
      <c r="D6" s="124">
        <f t="shared" si="0"/>
        <v>900</v>
      </c>
      <c r="E6" s="87">
        <v>100</v>
      </c>
      <c r="F6" s="88">
        <v>800</v>
      </c>
      <c r="G6" s="87">
        <v>200</v>
      </c>
      <c r="H6" s="95">
        <f t="shared" ref="H6:H10" si="1">F6-G6</f>
        <v>600</v>
      </c>
      <c r="I6" s="99">
        <v>1065</v>
      </c>
      <c r="J6" s="19">
        <v>600</v>
      </c>
      <c r="K6" s="19">
        <f t="shared" ref="K6:K24" si="2">H6-J6</f>
        <v>0</v>
      </c>
      <c r="L6" s="19">
        <v>0.11</v>
      </c>
      <c r="M6" s="19">
        <v>9</v>
      </c>
      <c r="N6" s="103">
        <f t="shared" ref="N6:N24" si="3">H6*24*L6*M6</f>
        <v>14256</v>
      </c>
    </row>
    <row r="7" spans="1:14" ht="18" x14ac:dyDescent="0.2">
      <c r="A7" s="86"/>
      <c r="B7" s="35"/>
      <c r="C7" s="132" t="s">
        <v>87</v>
      </c>
      <c r="D7" s="124">
        <f t="shared" si="0"/>
        <v>800</v>
      </c>
      <c r="E7" s="87">
        <v>100</v>
      </c>
      <c r="F7" s="88">
        <v>700</v>
      </c>
      <c r="G7" s="87">
        <v>200</v>
      </c>
      <c r="H7" s="95">
        <f t="shared" si="1"/>
        <v>500</v>
      </c>
      <c r="I7" s="99">
        <v>1098</v>
      </c>
      <c r="J7" s="19">
        <v>500</v>
      </c>
      <c r="K7" s="19">
        <f t="shared" si="2"/>
        <v>0</v>
      </c>
      <c r="L7" s="19">
        <v>0.17</v>
      </c>
      <c r="M7" s="19">
        <v>5</v>
      </c>
      <c r="N7" s="103">
        <f t="shared" si="3"/>
        <v>10200.000000000002</v>
      </c>
    </row>
    <row r="8" spans="1:14" ht="18" x14ac:dyDescent="0.2">
      <c r="A8" s="86"/>
      <c r="B8" s="35"/>
      <c r="C8" s="132" t="s">
        <v>88</v>
      </c>
      <c r="D8" s="124">
        <f t="shared" si="0"/>
        <v>900</v>
      </c>
      <c r="E8" s="87">
        <v>100</v>
      </c>
      <c r="F8" s="88">
        <v>800</v>
      </c>
      <c r="G8" s="87">
        <v>200</v>
      </c>
      <c r="H8" s="95">
        <f t="shared" si="1"/>
        <v>600</v>
      </c>
      <c r="I8" s="99">
        <v>1248</v>
      </c>
      <c r="J8" s="19">
        <v>600</v>
      </c>
      <c r="K8" s="19">
        <f t="shared" si="2"/>
        <v>0</v>
      </c>
      <c r="L8" s="19">
        <v>0.1</v>
      </c>
      <c r="M8" s="19">
        <v>12</v>
      </c>
      <c r="N8" s="103">
        <f t="shared" si="3"/>
        <v>17280</v>
      </c>
    </row>
    <row r="9" spans="1:14" ht="18" x14ac:dyDescent="0.2">
      <c r="A9" s="86"/>
      <c r="B9" s="35"/>
      <c r="C9" s="133">
        <v>43797</v>
      </c>
      <c r="D9" s="124">
        <f t="shared" si="0"/>
        <v>800</v>
      </c>
      <c r="E9" s="87">
        <v>100</v>
      </c>
      <c r="F9" s="88">
        <v>700</v>
      </c>
      <c r="G9" s="87">
        <v>200</v>
      </c>
      <c r="H9" s="95">
        <f t="shared" si="1"/>
        <v>500</v>
      </c>
      <c r="I9" s="99">
        <v>1143</v>
      </c>
      <c r="J9" s="19">
        <v>500</v>
      </c>
      <c r="K9" s="19">
        <f t="shared" si="2"/>
        <v>0</v>
      </c>
      <c r="L9" s="19">
        <v>0.17</v>
      </c>
      <c r="M9" s="19">
        <v>1</v>
      </c>
      <c r="N9" s="103">
        <f t="shared" si="3"/>
        <v>2040.0000000000002</v>
      </c>
    </row>
    <row r="10" spans="1:14" ht="18.75" thickBot="1" x14ac:dyDescent="0.25">
      <c r="A10" s="86"/>
      <c r="B10" s="36"/>
      <c r="C10" s="134" t="s">
        <v>89</v>
      </c>
      <c r="D10" s="125">
        <f t="shared" si="0"/>
        <v>900</v>
      </c>
      <c r="E10" s="108">
        <v>100</v>
      </c>
      <c r="F10" s="109">
        <v>800</v>
      </c>
      <c r="G10" s="108">
        <v>200</v>
      </c>
      <c r="H10" s="110">
        <f t="shared" si="1"/>
        <v>600</v>
      </c>
      <c r="I10" s="100">
        <v>1150</v>
      </c>
      <c r="J10" s="101">
        <v>600</v>
      </c>
      <c r="K10" s="101">
        <f t="shared" si="2"/>
        <v>0</v>
      </c>
      <c r="L10" s="101">
        <v>0.08</v>
      </c>
      <c r="M10" s="101">
        <v>2</v>
      </c>
      <c r="N10" s="104">
        <f t="shared" si="3"/>
        <v>2304</v>
      </c>
    </row>
    <row r="11" spans="1:14" ht="18" x14ac:dyDescent="0.2">
      <c r="A11" s="86"/>
      <c r="B11" s="34" t="s">
        <v>45</v>
      </c>
      <c r="C11" s="131">
        <v>43770</v>
      </c>
      <c r="D11" s="123">
        <f t="shared" si="0"/>
        <v>150</v>
      </c>
      <c r="E11" s="105">
        <v>100</v>
      </c>
      <c r="F11" s="106">
        <v>50</v>
      </c>
      <c r="G11" s="105">
        <v>0</v>
      </c>
      <c r="H11" s="107">
        <f>F11-G11</f>
        <v>50</v>
      </c>
      <c r="I11" s="97">
        <v>120</v>
      </c>
      <c r="J11" s="98">
        <v>50</v>
      </c>
      <c r="K11" s="98">
        <f t="shared" si="2"/>
        <v>0</v>
      </c>
      <c r="L11" s="98">
        <v>0.73</v>
      </c>
      <c r="M11" s="98">
        <v>1</v>
      </c>
      <c r="N11" s="102">
        <f t="shared" si="3"/>
        <v>876</v>
      </c>
    </row>
    <row r="12" spans="1:14" ht="18" x14ac:dyDescent="0.2">
      <c r="A12" s="86"/>
      <c r="B12" s="35"/>
      <c r="C12" s="133" t="s">
        <v>91</v>
      </c>
      <c r="D12" s="124">
        <f t="shared" si="0"/>
        <v>350</v>
      </c>
      <c r="E12" s="87">
        <v>100</v>
      </c>
      <c r="F12" s="88">
        <v>250</v>
      </c>
      <c r="G12" s="87">
        <v>0</v>
      </c>
      <c r="H12" s="95">
        <f t="shared" ref="H12:H15" si="4">F12-G12</f>
        <v>250</v>
      </c>
      <c r="I12" s="99">
        <v>520</v>
      </c>
      <c r="J12" s="19">
        <v>250</v>
      </c>
      <c r="K12" s="19">
        <f t="shared" si="2"/>
        <v>0</v>
      </c>
      <c r="L12" s="19">
        <v>0.35</v>
      </c>
      <c r="M12" s="19">
        <v>2</v>
      </c>
      <c r="N12" s="103">
        <f t="shared" si="3"/>
        <v>4200</v>
      </c>
    </row>
    <row r="13" spans="1:14" ht="18" x14ac:dyDescent="0.2">
      <c r="A13" s="86"/>
      <c r="B13" s="35"/>
      <c r="C13" s="133" t="s">
        <v>92</v>
      </c>
      <c r="D13" s="124">
        <f t="shared" si="0"/>
        <v>500</v>
      </c>
      <c r="E13" s="87">
        <v>100</v>
      </c>
      <c r="F13" s="88">
        <v>400</v>
      </c>
      <c r="G13" s="87">
        <v>0</v>
      </c>
      <c r="H13" s="95">
        <f t="shared" si="4"/>
        <v>400</v>
      </c>
      <c r="I13" s="99">
        <v>760</v>
      </c>
      <c r="J13" s="19">
        <v>400</v>
      </c>
      <c r="K13" s="19">
        <f t="shared" si="2"/>
        <v>0</v>
      </c>
      <c r="L13" s="19">
        <v>0.45</v>
      </c>
      <c r="M13" s="19">
        <v>5</v>
      </c>
      <c r="N13" s="103">
        <f t="shared" si="3"/>
        <v>21600</v>
      </c>
    </row>
    <row r="14" spans="1:14" ht="18" x14ac:dyDescent="0.2">
      <c r="A14" s="86"/>
      <c r="B14" s="35"/>
      <c r="C14" s="133" t="s">
        <v>93</v>
      </c>
      <c r="D14" s="124">
        <f t="shared" si="0"/>
        <v>350</v>
      </c>
      <c r="E14" s="87">
        <v>100</v>
      </c>
      <c r="F14" s="88">
        <v>250</v>
      </c>
      <c r="G14" s="87">
        <v>0</v>
      </c>
      <c r="H14" s="95">
        <f t="shared" si="4"/>
        <v>250</v>
      </c>
      <c r="I14" s="99">
        <v>545</v>
      </c>
      <c r="J14" s="19">
        <v>250</v>
      </c>
      <c r="K14" s="19">
        <f t="shared" si="2"/>
        <v>0</v>
      </c>
      <c r="L14" s="19">
        <v>0.65</v>
      </c>
      <c r="M14" s="19">
        <v>2</v>
      </c>
      <c r="N14" s="103">
        <f t="shared" si="3"/>
        <v>7800</v>
      </c>
    </row>
    <row r="15" spans="1:14" ht="18" x14ac:dyDescent="0.2">
      <c r="A15" s="86"/>
      <c r="B15" s="35"/>
      <c r="C15" s="133">
        <v>43780</v>
      </c>
      <c r="D15" s="124">
        <f t="shared" si="0"/>
        <v>250</v>
      </c>
      <c r="E15" s="87">
        <v>100</v>
      </c>
      <c r="F15" s="88">
        <v>150</v>
      </c>
      <c r="G15" s="87">
        <v>0</v>
      </c>
      <c r="H15" s="95">
        <f t="shared" si="4"/>
        <v>150</v>
      </c>
      <c r="I15" s="99">
        <v>290</v>
      </c>
      <c r="J15" s="19">
        <v>150</v>
      </c>
      <c r="K15" s="19">
        <f t="shared" si="2"/>
        <v>0</v>
      </c>
      <c r="L15" s="19">
        <v>0.56999999999999995</v>
      </c>
      <c r="M15" s="19">
        <v>1</v>
      </c>
      <c r="N15" s="103">
        <f t="shared" si="3"/>
        <v>2052</v>
      </c>
    </row>
    <row r="16" spans="1:14" ht="18" x14ac:dyDescent="0.2">
      <c r="A16" s="86"/>
      <c r="B16" s="35"/>
      <c r="C16" s="133" t="s">
        <v>94</v>
      </c>
      <c r="D16" s="124">
        <f t="shared" si="0"/>
        <v>150</v>
      </c>
      <c r="E16" s="87">
        <v>100</v>
      </c>
      <c r="F16" s="88">
        <v>50</v>
      </c>
      <c r="G16" s="87">
        <v>0</v>
      </c>
      <c r="H16" s="95">
        <f>F16-G16</f>
        <v>50</v>
      </c>
      <c r="I16" s="99">
        <v>125</v>
      </c>
      <c r="J16" s="19">
        <v>50</v>
      </c>
      <c r="K16" s="19">
        <f t="shared" si="2"/>
        <v>0</v>
      </c>
      <c r="L16" s="19">
        <v>0.73</v>
      </c>
      <c r="M16" s="19">
        <v>4</v>
      </c>
      <c r="N16" s="103">
        <f t="shared" si="3"/>
        <v>3504</v>
      </c>
    </row>
    <row r="17" spans="1:14" ht="18.75" thickBot="1" x14ac:dyDescent="0.25">
      <c r="A17" s="86"/>
      <c r="B17" s="36"/>
      <c r="C17" s="135" t="s">
        <v>95</v>
      </c>
      <c r="D17" s="125">
        <f t="shared" si="0"/>
        <v>450</v>
      </c>
      <c r="E17" s="108">
        <v>100</v>
      </c>
      <c r="F17" s="109">
        <v>350</v>
      </c>
      <c r="G17" s="108">
        <v>0</v>
      </c>
      <c r="H17" s="110">
        <f>F17-G17</f>
        <v>350</v>
      </c>
      <c r="I17" s="100">
        <v>730</v>
      </c>
      <c r="J17" s="101">
        <v>350</v>
      </c>
      <c r="K17" s="101">
        <f t="shared" si="2"/>
        <v>0</v>
      </c>
      <c r="L17" s="101">
        <v>0.55000000000000004</v>
      </c>
      <c r="M17" s="101">
        <v>15</v>
      </c>
      <c r="N17" s="104">
        <f t="shared" si="3"/>
        <v>69300</v>
      </c>
    </row>
    <row r="18" spans="1:14" ht="18" x14ac:dyDescent="0.2">
      <c r="A18" s="29" t="s">
        <v>96</v>
      </c>
      <c r="B18" s="31" t="s">
        <v>22</v>
      </c>
      <c r="C18" s="136" t="s">
        <v>97</v>
      </c>
      <c r="D18" s="126">
        <f t="shared" ref="D18:D24" si="5">E18+F18</f>
        <v>500</v>
      </c>
      <c r="E18" s="111">
        <v>100</v>
      </c>
      <c r="F18" s="112">
        <v>400</v>
      </c>
      <c r="G18" s="111">
        <v>200</v>
      </c>
      <c r="H18" s="113">
        <f>F18-G18</f>
        <v>200</v>
      </c>
      <c r="I18" s="97">
        <v>558</v>
      </c>
      <c r="J18" s="98">
        <v>200</v>
      </c>
      <c r="K18" s="98">
        <f t="shared" si="2"/>
        <v>0</v>
      </c>
      <c r="L18" s="98">
        <v>0.26</v>
      </c>
      <c r="M18" s="98">
        <v>3</v>
      </c>
      <c r="N18" s="102">
        <f t="shared" si="3"/>
        <v>3744</v>
      </c>
    </row>
    <row r="19" spans="1:14" ht="18" x14ac:dyDescent="0.2">
      <c r="A19" s="29"/>
      <c r="B19" s="32"/>
      <c r="C19" s="137" t="s">
        <v>98</v>
      </c>
      <c r="D19" s="127">
        <f t="shared" si="5"/>
        <v>450</v>
      </c>
      <c r="E19" s="89">
        <v>100</v>
      </c>
      <c r="F19" s="90">
        <v>350</v>
      </c>
      <c r="G19" s="89">
        <v>200</v>
      </c>
      <c r="H19" s="96">
        <f t="shared" ref="H19:H23" si="6">F19-G19</f>
        <v>150</v>
      </c>
      <c r="I19" s="99">
        <v>504</v>
      </c>
      <c r="J19" s="19">
        <v>150</v>
      </c>
      <c r="K19" s="19">
        <f t="shared" si="2"/>
        <v>0</v>
      </c>
      <c r="L19" s="19">
        <v>0.32</v>
      </c>
      <c r="M19" s="19">
        <v>7</v>
      </c>
      <c r="N19" s="103">
        <f t="shared" si="3"/>
        <v>8064</v>
      </c>
    </row>
    <row r="20" spans="1:14" ht="18" x14ac:dyDescent="0.2">
      <c r="A20" s="29"/>
      <c r="B20" s="32"/>
      <c r="C20" s="138" t="s">
        <v>87</v>
      </c>
      <c r="D20" s="127">
        <f t="shared" si="5"/>
        <v>350</v>
      </c>
      <c r="E20" s="89">
        <v>100</v>
      </c>
      <c r="F20" s="90">
        <v>250</v>
      </c>
      <c r="G20" s="89">
        <v>200</v>
      </c>
      <c r="H20" s="96">
        <f t="shared" si="6"/>
        <v>50</v>
      </c>
      <c r="I20" s="99">
        <v>268</v>
      </c>
      <c r="J20" s="19">
        <v>50</v>
      </c>
      <c r="K20" s="19">
        <f t="shared" si="2"/>
        <v>0</v>
      </c>
      <c r="L20" s="19">
        <v>0.51</v>
      </c>
      <c r="M20" s="19">
        <v>5</v>
      </c>
      <c r="N20" s="103">
        <f t="shared" si="3"/>
        <v>3060</v>
      </c>
    </row>
    <row r="21" spans="1:14" ht="18" x14ac:dyDescent="0.2">
      <c r="A21" s="29"/>
      <c r="B21" s="32"/>
      <c r="C21" s="138" t="s">
        <v>88</v>
      </c>
      <c r="D21" s="127">
        <f t="shared" si="5"/>
        <v>500</v>
      </c>
      <c r="E21" s="89">
        <v>100</v>
      </c>
      <c r="F21" s="90">
        <v>400</v>
      </c>
      <c r="G21" s="89">
        <v>200</v>
      </c>
      <c r="H21" s="96">
        <f t="shared" si="6"/>
        <v>200</v>
      </c>
      <c r="I21" s="99">
        <v>523</v>
      </c>
      <c r="J21" s="19">
        <v>200</v>
      </c>
      <c r="K21" s="19">
        <f t="shared" si="2"/>
        <v>0</v>
      </c>
      <c r="L21" s="19">
        <v>0.26</v>
      </c>
      <c r="M21" s="19">
        <v>12</v>
      </c>
      <c r="N21" s="103">
        <f t="shared" si="3"/>
        <v>14976</v>
      </c>
    </row>
    <row r="22" spans="1:14" ht="18" x14ac:dyDescent="0.2">
      <c r="A22" s="29"/>
      <c r="B22" s="32"/>
      <c r="C22" s="137">
        <v>43797</v>
      </c>
      <c r="D22" s="127">
        <f t="shared" si="5"/>
        <v>350</v>
      </c>
      <c r="E22" s="89">
        <v>100</v>
      </c>
      <c r="F22" s="90">
        <v>250</v>
      </c>
      <c r="G22" s="89">
        <v>200</v>
      </c>
      <c r="H22" s="96">
        <f t="shared" si="6"/>
        <v>50</v>
      </c>
      <c r="I22" s="99">
        <v>243</v>
      </c>
      <c r="J22" s="19">
        <v>50</v>
      </c>
      <c r="K22" s="19">
        <f t="shared" si="2"/>
        <v>0</v>
      </c>
      <c r="L22" s="19">
        <v>0.37</v>
      </c>
      <c r="M22" s="19">
        <v>1</v>
      </c>
      <c r="N22" s="103">
        <f t="shared" si="3"/>
        <v>444</v>
      </c>
    </row>
    <row r="23" spans="1:14" ht="18.75" thickBot="1" x14ac:dyDescent="0.25">
      <c r="A23" s="29"/>
      <c r="B23" s="33"/>
      <c r="C23" s="139" t="s">
        <v>89</v>
      </c>
      <c r="D23" s="128">
        <f t="shared" si="5"/>
        <v>500</v>
      </c>
      <c r="E23" s="114">
        <v>100</v>
      </c>
      <c r="F23" s="115">
        <v>400</v>
      </c>
      <c r="G23" s="114">
        <v>200</v>
      </c>
      <c r="H23" s="116">
        <f t="shared" si="6"/>
        <v>200</v>
      </c>
      <c r="I23" s="100">
        <v>453</v>
      </c>
      <c r="J23" s="101">
        <v>200</v>
      </c>
      <c r="K23" s="101">
        <f t="shared" si="2"/>
        <v>0</v>
      </c>
      <c r="L23" s="101">
        <v>0.23</v>
      </c>
      <c r="M23" s="101">
        <v>2</v>
      </c>
      <c r="N23" s="104">
        <f t="shared" si="3"/>
        <v>2208</v>
      </c>
    </row>
    <row r="24" spans="1:14" ht="18.75" thickBot="1" x14ac:dyDescent="0.25">
      <c r="A24" s="30"/>
      <c r="B24" s="85" t="s">
        <v>23</v>
      </c>
      <c r="C24" s="140" t="s">
        <v>99</v>
      </c>
      <c r="D24" s="129">
        <f t="shared" si="5"/>
        <v>150</v>
      </c>
      <c r="E24" s="5">
        <v>100</v>
      </c>
      <c r="F24" s="10">
        <v>50</v>
      </c>
      <c r="G24" s="5">
        <v>0</v>
      </c>
      <c r="H24" s="117">
        <f>F24-G24</f>
        <v>50</v>
      </c>
      <c r="I24" s="118">
        <v>90</v>
      </c>
      <c r="J24" s="119">
        <v>50</v>
      </c>
      <c r="K24" s="119">
        <f t="shared" si="2"/>
        <v>0</v>
      </c>
      <c r="L24" s="119">
        <v>7.0000000000000007E-2</v>
      </c>
      <c r="M24" s="119">
        <v>30</v>
      </c>
      <c r="N24" s="120">
        <f t="shared" si="3"/>
        <v>2520.0000000000005</v>
      </c>
    </row>
    <row r="25" spans="1:14" ht="15.75" customHeight="1" x14ac:dyDescent="0.25"/>
    <row r="38" ht="15.75" customHeight="1" x14ac:dyDescent="0.25"/>
    <row r="48" ht="12.75" customHeight="1" x14ac:dyDescent="0.25"/>
    <row r="49" ht="12.7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81" ht="12.75" customHeight="1" x14ac:dyDescent="0.25"/>
    <row r="82" ht="12.7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2.7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4" ht="12.75" customHeight="1" x14ac:dyDescent="0.25"/>
    <row r="115" ht="12.7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7" ht="26.25" customHeight="1" x14ac:dyDescent="0.25"/>
    <row r="150" ht="27" customHeight="1" x14ac:dyDescent="0.25"/>
    <row r="151" ht="24.75" customHeight="1" x14ac:dyDescent="0.25"/>
    <row r="152" ht="25.5" customHeight="1" x14ac:dyDescent="0.25"/>
    <row r="153" ht="25.5" customHeight="1" x14ac:dyDescent="0.25"/>
    <row r="158" ht="12.75" customHeight="1" x14ac:dyDescent="0.25"/>
  </sheetData>
  <mergeCells count="11">
    <mergeCell ref="A1:B1"/>
    <mergeCell ref="C1:F1"/>
    <mergeCell ref="G1:H1"/>
    <mergeCell ref="A2:H2"/>
    <mergeCell ref="A3:H3"/>
    <mergeCell ref="A5:A17"/>
    <mergeCell ref="A4:B4"/>
    <mergeCell ref="B5:B10"/>
    <mergeCell ref="B11:B17"/>
    <mergeCell ref="A18:A24"/>
    <mergeCell ref="B18:B23"/>
  </mergeCells>
  <pageMargins left="0.55118110236220474" right="0.27559055118110237" top="0.6692913385826772" bottom="0.31496062992125984" header="0" footer="0"/>
  <pageSetup paperSize="9" scale="70" pageOrder="overThenDown" orientation="portrait" cellComments="asDisplayed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zoomScale="85" zoomScaleNormal="85" workbookViewId="0">
      <selection activeCell="J48" sqref="J48:J49"/>
    </sheetView>
  </sheetViews>
  <sheetFormatPr defaultRowHeight="12.75" x14ac:dyDescent="0.2"/>
  <cols>
    <col min="1" max="124" width="20.7109375" customWidth="1"/>
  </cols>
  <sheetData>
    <row r="1" spans="1:36" ht="35.1" customHeight="1" x14ac:dyDescent="0.2">
      <c r="A1" s="53" t="s">
        <v>72</v>
      </c>
      <c r="B1" s="54"/>
      <c r="C1" s="54"/>
      <c r="D1" s="55"/>
      <c r="E1" s="53" t="s">
        <v>73</v>
      </c>
      <c r="F1" s="54"/>
      <c r="G1" s="54"/>
      <c r="H1" s="55"/>
      <c r="I1" s="53" t="s">
        <v>74</v>
      </c>
      <c r="J1" s="54"/>
      <c r="K1" s="54"/>
      <c r="L1" s="55"/>
      <c r="M1" s="53" t="s">
        <v>75</v>
      </c>
      <c r="N1" s="54"/>
      <c r="O1" s="54"/>
      <c r="P1" s="55"/>
      <c r="Q1" s="53" t="s">
        <v>76</v>
      </c>
      <c r="R1" s="54"/>
      <c r="S1" s="54"/>
      <c r="T1" s="55"/>
      <c r="U1" s="53" t="s">
        <v>77</v>
      </c>
      <c r="V1" s="54"/>
      <c r="W1" s="54"/>
      <c r="X1" s="55"/>
      <c r="Y1" s="53" t="s">
        <v>78</v>
      </c>
      <c r="Z1" s="54"/>
      <c r="AA1" s="54"/>
      <c r="AB1" s="55"/>
      <c r="AC1" s="53" t="s">
        <v>79</v>
      </c>
      <c r="AD1" s="54"/>
      <c r="AE1" s="54"/>
      <c r="AF1" s="55"/>
      <c r="AG1" s="53" t="s">
        <v>80</v>
      </c>
      <c r="AH1" s="54"/>
      <c r="AI1" s="54"/>
      <c r="AJ1" s="55"/>
    </row>
    <row r="2" spans="1:36" x14ac:dyDescent="0.2">
      <c r="A2" s="56" t="s">
        <v>0</v>
      </c>
      <c r="B2" s="38"/>
      <c r="C2" s="15" t="s">
        <v>13</v>
      </c>
      <c r="D2" s="57" t="s">
        <v>14</v>
      </c>
      <c r="E2" s="56" t="s">
        <v>0</v>
      </c>
      <c r="F2" s="38"/>
      <c r="G2" s="15" t="s">
        <v>13</v>
      </c>
      <c r="H2" s="57" t="s">
        <v>14</v>
      </c>
      <c r="I2" s="56" t="s">
        <v>0</v>
      </c>
      <c r="J2" s="38"/>
      <c r="K2" s="15" t="s">
        <v>13</v>
      </c>
      <c r="L2" s="57" t="s">
        <v>14</v>
      </c>
      <c r="M2" s="56" t="s">
        <v>0</v>
      </c>
      <c r="N2" s="38"/>
      <c r="O2" s="15" t="s">
        <v>13</v>
      </c>
      <c r="P2" s="57" t="s">
        <v>14</v>
      </c>
      <c r="Q2" s="56" t="s">
        <v>0</v>
      </c>
      <c r="R2" s="38"/>
      <c r="S2" s="15" t="s">
        <v>13</v>
      </c>
      <c r="T2" s="57" t="s">
        <v>14</v>
      </c>
      <c r="U2" s="56" t="s">
        <v>0</v>
      </c>
      <c r="V2" s="38"/>
      <c r="W2" s="15" t="s">
        <v>13</v>
      </c>
      <c r="X2" s="57" t="s">
        <v>14</v>
      </c>
      <c r="Y2" s="56" t="s">
        <v>0</v>
      </c>
      <c r="Z2" s="38"/>
      <c r="AA2" s="15" t="s">
        <v>13</v>
      </c>
      <c r="AB2" s="57" t="s">
        <v>14</v>
      </c>
      <c r="AC2" s="56" t="s">
        <v>0</v>
      </c>
      <c r="AD2" s="38"/>
      <c r="AE2" s="15" t="s">
        <v>13</v>
      </c>
      <c r="AF2" s="57" t="s">
        <v>14</v>
      </c>
      <c r="AG2" s="56" t="s">
        <v>0</v>
      </c>
      <c r="AH2" s="38"/>
      <c r="AI2" s="15" t="s">
        <v>13</v>
      </c>
      <c r="AJ2" s="57" t="s">
        <v>14</v>
      </c>
    </row>
    <row r="3" spans="1:36" x14ac:dyDescent="0.2">
      <c r="A3" s="58" t="s">
        <v>15</v>
      </c>
      <c r="B3" s="17" t="s">
        <v>16</v>
      </c>
      <c r="C3" s="16" t="s">
        <v>1</v>
      </c>
      <c r="D3" s="59" t="s">
        <v>2</v>
      </c>
      <c r="E3" s="58" t="s">
        <v>15</v>
      </c>
      <c r="F3" s="17" t="s">
        <v>16</v>
      </c>
      <c r="G3" s="16" t="s">
        <v>1</v>
      </c>
      <c r="H3" s="59" t="s">
        <v>2</v>
      </c>
      <c r="I3" s="58" t="s">
        <v>15</v>
      </c>
      <c r="J3" s="17" t="s">
        <v>16</v>
      </c>
      <c r="K3" s="16" t="s">
        <v>1</v>
      </c>
      <c r="L3" s="59" t="s">
        <v>2</v>
      </c>
      <c r="M3" s="58" t="s">
        <v>15</v>
      </c>
      <c r="N3" s="17" t="s">
        <v>16</v>
      </c>
      <c r="O3" s="16" t="s">
        <v>1</v>
      </c>
      <c r="P3" s="59" t="s">
        <v>2</v>
      </c>
      <c r="Q3" s="58" t="s">
        <v>15</v>
      </c>
      <c r="R3" s="17" t="s">
        <v>16</v>
      </c>
      <c r="S3" s="16" t="s">
        <v>1</v>
      </c>
      <c r="T3" s="59" t="s">
        <v>2</v>
      </c>
      <c r="U3" s="58" t="s">
        <v>15</v>
      </c>
      <c r="V3" s="17" t="s">
        <v>16</v>
      </c>
      <c r="W3" s="16" t="s">
        <v>1</v>
      </c>
      <c r="X3" s="59" t="s">
        <v>2</v>
      </c>
      <c r="Y3" s="58" t="s">
        <v>15</v>
      </c>
      <c r="Z3" s="17" t="s">
        <v>16</v>
      </c>
      <c r="AA3" s="16" t="s">
        <v>1</v>
      </c>
      <c r="AB3" s="59" t="s">
        <v>2</v>
      </c>
      <c r="AC3" s="58" t="s">
        <v>15</v>
      </c>
      <c r="AD3" s="17" t="s">
        <v>16</v>
      </c>
      <c r="AE3" s="16" t="s">
        <v>1</v>
      </c>
      <c r="AF3" s="59" t="s">
        <v>2</v>
      </c>
      <c r="AG3" s="58" t="s">
        <v>15</v>
      </c>
      <c r="AH3" s="17" t="s">
        <v>16</v>
      </c>
      <c r="AI3" s="16" t="s">
        <v>1</v>
      </c>
      <c r="AJ3" s="59" t="s">
        <v>2</v>
      </c>
    </row>
    <row r="4" spans="1:36" x14ac:dyDescent="0.2">
      <c r="A4" s="60" t="s">
        <v>24</v>
      </c>
      <c r="B4" s="18" t="s">
        <v>25</v>
      </c>
      <c r="C4" s="37" t="s">
        <v>83</v>
      </c>
      <c r="D4" s="61"/>
      <c r="E4" s="60" t="s">
        <v>24</v>
      </c>
      <c r="F4" s="18" t="s">
        <v>25</v>
      </c>
      <c r="G4" s="37" t="s">
        <v>84</v>
      </c>
      <c r="H4" s="61"/>
      <c r="I4" s="60" t="s">
        <v>24</v>
      </c>
      <c r="J4" s="18" t="s">
        <v>25</v>
      </c>
      <c r="K4" s="37" t="s">
        <v>84</v>
      </c>
      <c r="L4" s="61"/>
      <c r="M4" s="60" t="s">
        <v>24</v>
      </c>
      <c r="N4" s="18" t="s">
        <v>25</v>
      </c>
      <c r="O4" s="37" t="s">
        <v>84</v>
      </c>
      <c r="P4" s="61"/>
      <c r="Q4" s="60" t="s">
        <v>24</v>
      </c>
      <c r="R4" s="18" t="s">
        <v>25</v>
      </c>
      <c r="S4" s="37" t="s">
        <v>85</v>
      </c>
      <c r="T4" s="61"/>
      <c r="U4" s="60" t="s">
        <v>24</v>
      </c>
      <c r="V4" s="18" t="s">
        <v>25</v>
      </c>
      <c r="W4" s="37" t="s">
        <v>85</v>
      </c>
      <c r="X4" s="61"/>
      <c r="Y4" s="60" t="s">
        <v>24</v>
      </c>
      <c r="Z4" s="18" t="s">
        <v>25</v>
      </c>
      <c r="AA4" s="37" t="s">
        <v>84</v>
      </c>
      <c r="AB4" s="61"/>
      <c r="AC4" s="60" t="s">
        <v>24</v>
      </c>
      <c r="AD4" s="18" t="s">
        <v>25</v>
      </c>
      <c r="AE4" s="37" t="s">
        <v>85</v>
      </c>
      <c r="AF4" s="61"/>
      <c r="AG4" s="60" t="s">
        <v>24</v>
      </c>
      <c r="AH4" s="18" t="s">
        <v>25</v>
      </c>
      <c r="AI4" s="37" t="s">
        <v>84</v>
      </c>
      <c r="AJ4" s="61"/>
    </row>
    <row r="5" spans="1:36" x14ac:dyDescent="0.2">
      <c r="A5" s="62" t="s">
        <v>3</v>
      </c>
      <c r="B5" s="48" t="s">
        <v>57</v>
      </c>
      <c r="C5" s="11">
        <v>119</v>
      </c>
      <c r="D5" s="63"/>
      <c r="E5" s="62" t="s">
        <v>3</v>
      </c>
      <c r="F5" s="48" t="s">
        <v>57</v>
      </c>
      <c r="G5" s="11">
        <v>119</v>
      </c>
      <c r="H5" s="63"/>
      <c r="I5" s="62" t="s">
        <v>3</v>
      </c>
      <c r="J5" s="48" t="s">
        <v>57</v>
      </c>
      <c r="K5" s="11">
        <v>119</v>
      </c>
      <c r="L5" s="63"/>
      <c r="M5" s="62" t="s">
        <v>3</v>
      </c>
      <c r="N5" s="48" t="s">
        <v>57</v>
      </c>
      <c r="O5" s="11">
        <v>119</v>
      </c>
      <c r="P5" s="63"/>
      <c r="Q5" s="62" t="s">
        <v>3</v>
      </c>
      <c r="R5" s="48" t="s">
        <v>57</v>
      </c>
      <c r="S5" s="11">
        <v>111</v>
      </c>
      <c r="T5" s="63"/>
      <c r="U5" s="62" t="s">
        <v>3</v>
      </c>
      <c r="V5" s="48" t="s">
        <v>57</v>
      </c>
      <c r="W5" s="11">
        <v>111</v>
      </c>
      <c r="X5" s="63"/>
      <c r="Y5" s="62" t="s">
        <v>3</v>
      </c>
      <c r="Z5" s="48" t="s">
        <v>57</v>
      </c>
      <c r="AA5" s="11">
        <v>119</v>
      </c>
      <c r="AB5" s="63"/>
      <c r="AC5" s="62" t="s">
        <v>3</v>
      </c>
      <c r="AD5" s="48" t="s">
        <v>57</v>
      </c>
      <c r="AE5" s="11">
        <v>111</v>
      </c>
      <c r="AF5" s="63"/>
      <c r="AG5" s="62" t="s">
        <v>3</v>
      </c>
      <c r="AH5" s="48" t="s">
        <v>57</v>
      </c>
      <c r="AI5" s="11">
        <v>119</v>
      </c>
      <c r="AJ5" s="63"/>
    </row>
    <row r="6" spans="1:36" s="45" customFormat="1" x14ac:dyDescent="0.2">
      <c r="A6" s="64" t="s">
        <v>58</v>
      </c>
      <c r="B6" s="50" t="s">
        <v>59</v>
      </c>
      <c r="C6" s="52">
        <v>0</v>
      </c>
      <c r="D6" s="63"/>
      <c r="E6" s="62" t="s">
        <v>58</v>
      </c>
      <c r="F6" s="48" t="s">
        <v>59</v>
      </c>
      <c r="G6" s="44">
        <v>10</v>
      </c>
      <c r="H6" s="63"/>
      <c r="I6" s="62" t="s">
        <v>58</v>
      </c>
      <c r="J6" s="48" t="s">
        <v>59</v>
      </c>
      <c r="K6" s="44">
        <v>10</v>
      </c>
      <c r="L6" s="63"/>
      <c r="M6" s="62" t="s">
        <v>58</v>
      </c>
      <c r="N6" s="48" t="s">
        <v>59</v>
      </c>
      <c r="O6" s="44">
        <v>10</v>
      </c>
      <c r="P6" s="63"/>
      <c r="Q6" s="64" t="s">
        <v>58</v>
      </c>
      <c r="R6" s="50" t="s">
        <v>59</v>
      </c>
      <c r="S6" s="52">
        <v>0</v>
      </c>
      <c r="T6" s="63"/>
      <c r="U6" s="64" t="s">
        <v>58</v>
      </c>
      <c r="V6" s="50" t="s">
        <v>59</v>
      </c>
      <c r="W6" s="52">
        <v>0</v>
      </c>
      <c r="X6" s="63"/>
      <c r="Y6" s="62" t="s">
        <v>58</v>
      </c>
      <c r="Z6" s="48" t="s">
        <v>59</v>
      </c>
      <c r="AA6" s="44">
        <v>10</v>
      </c>
      <c r="AB6" s="63"/>
      <c r="AC6" s="64" t="s">
        <v>58</v>
      </c>
      <c r="AD6" s="50" t="s">
        <v>59</v>
      </c>
      <c r="AE6" s="52">
        <v>0</v>
      </c>
      <c r="AF6" s="63"/>
      <c r="AG6" s="62" t="s">
        <v>58</v>
      </c>
      <c r="AH6" s="48" t="s">
        <v>59</v>
      </c>
      <c r="AI6" s="44">
        <v>10</v>
      </c>
      <c r="AJ6" s="63"/>
    </row>
    <row r="7" spans="1:36" s="45" customFormat="1" x14ac:dyDescent="0.2">
      <c r="A7" s="64" t="s">
        <v>29</v>
      </c>
      <c r="B7" s="50" t="s">
        <v>28</v>
      </c>
      <c r="C7" s="52">
        <v>0</v>
      </c>
      <c r="D7" s="63"/>
      <c r="E7" s="62" t="s">
        <v>29</v>
      </c>
      <c r="F7" s="48" t="s">
        <v>28</v>
      </c>
      <c r="G7" s="44">
        <v>40</v>
      </c>
      <c r="H7" s="63"/>
      <c r="I7" s="62" t="s">
        <v>29</v>
      </c>
      <c r="J7" s="48" t="s">
        <v>28</v>
      </c>
      <c r="K7" s="44">
        <v>40</v>
      </c>
      <c r="L7" s="63"/>
      <c r="M7" s="62" t="s">
        <v>29</v>
      </c>
      <c r="N7" s="48" t="s">
        <v>28</v>
      </c>
      <c r="O7" s="44">
        <v>40</v>
      </c>
      <c r="P7" s="63"/>
      <c r="Q7" s="62" t="s">
        <v>29</v>
      </c>
      <c r="R7" s="48" t="s">
        <v>28</v>
      </c>
      <c r="S7" s="44">
        <v>20</v>
      </c>
      <c r="T7" s="63"/>
      <c r="U7" s="62" t="s">
        <v>29</v>
      </c>
      <c r="V7" s="48" t="s">
        <v>28</v>
      </c>
      <c r="W7" s="44">
        <v>20</v>
      </c>
      <c r="X7" s="63"/>
      <c r="Y7" s="62" t="s">
        <v>29</v>
      </c>
      <c r="Z7" s="48" t="s">
        <v>28</v>
      </c>
      <c r="AA7" s="44">
        <v>40</v>
      </c>
      <c r="AB7" s="63"/>
      <c r="AC7" s="62" t="s">
        <v>29</v>
      </c>
      <c r="AD7" s="48" t="s">
        <v>28</v>
      </c>
      <c r="AE7" s="44">
        <v>20</v>
      </c>
      <c r="AF7" s="63"/>
      <c r="AG7" s="62" t="s">
        <v>29</v>
      </c>
      <c r="AH7" s="48" t="s">
        <v>28</v>
      </c>
      <c r="AI7" s="44">
        <v>40</v>
      </c>
      <c r="AJ7" s="63"/>
    </row>
    <row r="8" spans="1:36" s="45" customFormat="1" x14ac:dyDescent="0.2">
      <c r="A8" s="62" t="s">
        <v>60</v>
      </c>
      <c r="B8" s="48" t="s">
        <v>61</v>
      </c>
      <c r="C8" s="44">
        <v>30</v>
      </c>
      <c r="D8" s="63"/>
      <c r="E8" s="62" t="s">
        <v>60</v>
      </c>
      <c r="F8" s="48" t="s">
        <v>61</v>
      </c>
      <c r="G8" s="44">
        <v>30</v>
      </c>
      <c r="H8" s="63"/>
      <c r="I8" s="62" t="s">
        <v>60</v>
      </c>
      <c r="J8" s="48" t="s">
        <v>61</v>
      </c>
      <c r="K8" s="44">
        <v>30</v>
      </c>
      <c r="L8" s="63"/>
      <c r="M8" s="62" t="s">
        <v>60</v>
      </c>
      <c r="N8" s="48" t="s">
        <v>61</v>
      </c>
      <c r="O8" s="44">
        <v>30</v>
      </c>
      <c r="P8" s="63"/>
      <c r="Q8" s="62" t="s">
        <v>60</v>
      </c>
      <c r="R8" s="48" t="s">
        <v>61</v>
      </c>
      <c r="S8" s="44">
        <v>30</v>
      </c>
      <c r="T8" s="63"/>
      <c r="U8" s="62" t="s">
        <v>60</v>
      </c>
      <c r="V8" s="48" t="s">
        <v>61</v>
      </c>
      <c r="W8" s="44">
        <v>30</v>
      </c>
      <c r="X8" s="63"/>
      <c r="Y8" s="62" t="s">
        <v>60</v>
      </c>
      <c r="Z8" s="48" t="s">
        <v>61</v>
      </c>
      <c r="AA8" s="44">
        <v>30</v>
      </c>
      <c r="AB8" s="63"/>
      <c r="AC8" s="62" t="s">
        <v>60</v>
      </c>
      <c r="AD8" s="48" t="s">
        <v>61</v>
      </c>
      <c r="AE8" s="44">
        <v>30</v>
      </c>
      <c r="AF8" s="63"/>
      <c r="AG8" s="62" t="s">
        <v>60</v>
      </c>
      <c r="AH8" s="48" t="s">
        <v>61</v>
      </c>
      <c r="AI8" s="44">
        <v>30</v>
      </c>
      <c r="AJ8" s="63"/>
    </row>
    <row r="9" spans="1:36" s="45" customFormat="1" x14ac:dyDescent="0.2">
      <c r="A9" s="62" t="s">
        <v>4</v>
      </c>
      <c r="B9" s="48" t="s">
        <v>5</v>
      </c>
      <c r="C9" s="44">
        <v>135</v>
      </c>
      <c r="D9" s="63"/>
      <c r="E9" s="62" t="s">
        <v>4</v>
      </c>
      <c r="F9" s="48" t="s">
        <v>5</v>
      </c>
      <c r="G9" s="44">
        <v>115</v>
      </c>
      <c r="H9" s="63"/>
      <c r="I9" s="62" t="s">
        <v>4</v>
      </c>
      <c r="J9" s="48" t="s">
        <v>5</v>
      </c>
      <c r="K9" s="44">
        <v>115</v>
      </c>
      <c r="L9" s="63"/>
      <c r="M9" s="62" t="s">
        <v>4</v>
      </c>
      <c r="N9" s="48" t="s">
        <v>5</v>
      </c>
      <c r="O9" s="44">
        <v>115</v>
      </c>
      <c r="P9" s="63"/>
      <c r="Q9" s="62" t="s">
        <v>4</v>
      </c>
      <c r="R9" s="48" t="s">
        <v>5</v>
      </c>
      <c r="S9" s="44">
        <v>110</v>
      </c>
      <c r="T9" s="63"/>
      <c r="U9" s="62" t="s">
        <v>4</v>
      </c>
      <c r="V9" s="48" t="s">
        <v>5</v>
      </c>
      <c r="W9" s="44">
        <v>110</v>
      </c>
      <c r="X9" s="63"/>
      <c r="Y9" s="62" t="s">
        <v>4</v>
      </c>
      <c r="Z9" s="48" t="s">
        <v>5</v>
      </c>
      <c r="AA9" s="44">
        <v>125</v>
      </c>
      <c r="AB9" s="63"/>
      <c r="AC9" s="62" t="s">
        <v>4</v>
      </c>
      <c r="AD9" s="48" t="s">
        <v>5</v>
      </c>
      <c r="AE9" s="44">
        <v>110</v>
      </c>
      <c r="AF9" s="63"/>
      <c r="AG9" s="62" t="s">
        <v>4</v>
      </c>
      <c r="AH9" s="48" t="s">
        <v>5</v>
      </c>
      <c r="AI9" s="44">
        <v>125</v>
      </c>
      <c r="AJ9" s="63"/>
    </row>
    <row r="10" spans="1:36" s="45" customFormat="1" x14ac:dyDescent="0.2">
      <c r="A10" s="62" t="s">
        <v>7</v>
      </c>
      <c r="B10" s="48" t="s">
        <v>6</v>
      </c>
      <c r="C10" s="44">
        <v>15</v>
      </c>
      <c r="D10" s="63"/>
      <c r="E10" s="62" t="s">
        <v>7</v>
      </c>
      <c r="F10" s="48" t="s">
        <v>6</v>
      </c>
      <c r="G10" s="44">
        <v>50</v>
      </c>
      <c r="H10" s="63"/>
      <c r="I10" s="62" t="s">
        <v>7</v>
      </c>
      <c r="J10" s="48" t="s">
        <v>6</v>
      </c>
      <c r="K10" s="44">
        <v>50</v>
      </c>
      <c r="L10" s="63"/>
      <c r="M10" s="62" t="s">
        <v>7</v>
      </c>
      <c r="N10" s="48" t="s">
        <v>6</v>
      </c>
      <c r="O10" s="44">
        <v>50</v>
      </c>
      <c r="P10" s="63"/>
      <c r="Q10" s="62" t="s">
        <v>7</v>
      </c>
      <c r="R10" s="48" t="s">
        <v>6</v>
      </c>
      <c r="S10" s="44">
        <v>35</v>
      </c>
      <c r="T10" s="63"/>
      <c r="U10" s="62" t="s">
        <v>7</v>
      </c>
      <c r="V10" s="48" t="s">
        <v>6</v>
      </c>
      <c r="W10" s="44">
        <v>35</v>
      </c>
      <c r="X10" s="63"/>
      <c r="Y10" s="62" t="s">
        <v>7</v>
      </c>
      <c r="Z10" s="48" t="s">
        <v>6</v>
      </c>
      <c r="AA10" s="44">
        <v>62</v>
      </c>
      <c r="AB10" s="63"/>
      <c r="AC10" s="62" t="s">
        <v>7</v>
      </c>
      <c r="AD10" s="48" t="s">
        <v>6</v>
      </c>
      <c r="AE10" s="44">
        <v>35</v>
      </c>
      <c r="AF10" s="63"/>
      <c r="AG10" s="62" t="s">
        <v>7</v>
      </c>
      <c r="AH10" s="48" t="s">
        <v>6</v>
      </c>
      <c r="AI10" s="44">
        <v>65</v>
      </c>
      <c r="AJ10" s="63"/>
    </row>
    <row r="11" spans="1:36" s="45" customFormat="1" x14ac:dyDescent="0.2">
      <c r="A11" s="62" t="s">
        <v>12</v>
      </c>
      <c r="B11" s="48" t="s">
        <v>62</v>
      </c>
      <c r="C11" s="44">
        <v>7</v>
      </c>
      <c r="D11" s="63"/>
      <c r="E11" s="62" t="s">
        <v>12</v>
      </c>
      <c r="F11" s="48" t="s">
        <v>62</v>
      </c>
      <c r="G11" s="44">
        <v>11</v>
      </c>
      <c r="H11" s="63"/>
      <c r="I11" s="62" t="s">
        <v>12</v>
      </c>
      <c r="J11" s="48" t="s">
        <v>62</v>
      </c>
      <c r="K11" s="44">
        <v>11</v>
      </c>
      <c r="L11" s="63"/>
      <c r="M11" s="62" t="s">
        <v>12</v>
      </c>
      <c r="N11" s="48" t="s">
        <v>62</v>
      </c>
      <c r="O11" s="44">
        <v>11</v>
      </c>
      <c r="P11" s="63"/>
      <c r="Q11" s="62" t="s">
        <v>12</v>
      </c>
      <c r="R11" s="48" t="s">
        <v>62</v>
      </c>
      <c r="S11" s="44">
        <v>11</v>
      </c>
      <c r="T11" s="63"/>
      <c r="U11" s="62" t="s">
        <v>12</v>
      </c>
      <c r="V11" s="48" t="s">
        <v>62</v>
      </c>
      <c r="W11" s="44">
        <v>11</v>
      </c>
      <c r="X11" s="63"/>
      <c r="Y11" s="62" t="s">
        <v>12</v>
      </c>
      <c r="Z11" s="48" t="s">
        <v>62</v>
      </c>
      <c r="AA11" s="44">
        <v>11</v>
      </c>
      <c r="AB11" s="63"/>
      <c r="AC11" s="62" t="s">
        <v>12</v>
      </c>
      <c r="AD11" s="48" t="s">
        <v>62</v>
      </c>
      <c r="AE11" s="44">
        <v>11</v>
      </c>
      <c r="AF11" s="63"/>
      <c r="AG11" s="62" t="s">
        <v>12</v>
      </c>
      <c r="AH11" s="48" t="s">
        <v>62</v>
      </c>
      <c r="AI11" s="44">
        <v>16</v>
      </c>
      <c r="AJ11" s="63"/>
    </row>
    <row r="12" spans="1:36" s="45" customFormat="1" x14ac:dyDescent="0.2">
      <c r="A12" s="64" t="s">
        <v>63</v>
      </c>
      <c r="B12" s="50" t="s">
        <v>64</v>
      </c>
      <c r="C12" s="52">
        <v>0</v>
      </c>
      <c r="D12" s="63"/>
      <c r="E12" s="62" t="s">
        <v>63</v>
      </c>
      <c r="F12" s="48" t="s">
        <v>64</v>
      </c>
      <c r="G12" s="44">
        <v>10</v>
      </c>
      <c r="H12" s="63"/>
      <c r="I12" s="62" t="s">
        <v>63</v>
      </c>
      <c r="J12" s="48" t="s">
        <v>64</v>
      </c>
      <c r="K12" s="44">
        <v>10</v>
      </c>
      <c r="L12" s="63"/>
      <c r="M12" s="62" t="s">
        <v>63</v>
      </c>
      <c r="N12" s="48" t="s">
        <v>64</v>
      </c>
      <c r="O12" s="44">
        <v>10</v>
      </c>
      <c r="P12" s="63"/>
      <c r="Q12" s="62" t="s">
        <v>63</v>
      </c>
      <c r="R12" s="48" t="s">
        <v>64</v>
      </c>
      <c r="S12" s="44">
        <v>10</v>
      </c>
      <c r="T12" s="63"/>
      <c r="U12" s="62" t="s">
        <v>63</v>
      </c>
      <c r="V12" s="48" t="s">
        <v>64</v>
      </c>
      <c r="W12" s="44">
        <v>10</v>
      </c>
      <c r="X12" s="63"/>
      <c r="Y12" s="62" t="s">
        <v>63</v>
      </c>
      <c r="Z12" s="48" t="s">
        <v>64</v>
      </c>
      <c r="AA12" s="44">
        <v>10</v>
      </c>
      <c r="AB12" s="63"/>
      <c r="AC12" s="62" t="s">
        <v>63</v>
      </c>
      <c r="AD12" s="48" t="s">
        <v>64</v>
      </c>
      <c r="AE12" s="44">
        <v>10</v>
      </c>
      <c r="AF12" s="63"/>
      <c r="AG12" s="62" t="s">
        <v>63</v>
      </c>
      <c r="AH12" s="48" t="s">
        <v>64</v>
      </c>
      <c r="AI12" s="44">
        <v>10</v>
      </c>
      <c r="AJ12" s="63"/>
    </row>
    <row r="13" spans="1:36" x14ac:dyDescent="0.2">
      <c r="A13" s="62" t="s">
        <v>32</v>
      </c>
      <c r="B13" s="48" t="s">
        <v>33</v>
      </c>
      <c r="C13" s="11">
        <v>69</v>
      </c>
      <c r="D13" s="63"/>
      <c r="E13" s="62" t="s">
        <v>32</v>
      </c>
      <c r="F13" s="48" t="s">
        <v>33</v>
      </c>
      <c r="G13" s="11">
        <v>110</v>
      </c>
      <c r="H13" s="63"/>
      <c r="I13" s="62" t="s">
        <v>32</v>
      </c>
      <c r="J13" s="48" t="s">
        <v>33</v>
      </c>
      <c r="K13" s="11">
        <v>110</v>
      </c>
      <c r="L13" s="63"/>
      <c r="M13" s="62" t="s">
        <v>32</v>
      </c>
      <c r="N13" s="48" t="s">
        <v>33</v>
      </c>
      <c r="O13" s="11">
        <v>110</v>
      </c>
      <c r="P13" s="63"/>
      <c r="Q13" s="62" t="s">
        <v>32</v>
      </c>
      <c r="R13" s="48" t="s">
        <v>33</v>
      </c>
      <c r="S13" s="11">
        <v>90</v>
      </c>
      <c r="T13" s="63"/>
      <c r="U13" s="62" t="s">
        <v>32</v>
      </c>
      <c r="V13" s="48" t="s">
        <v>33</v>
      </c>
      <c r="W13" s="11">
        <v>90</v>
      </c>
      <c r="X13" s="63"/>
      <c r="Y13" s="62" t="s">
        <v>32</v>
      </c>
      <c r="Z13" s="48" t="s">
        <v>33</v>
      </c>
      <c r="AA13" s="11">
        <v>110</v>
      </c>
      <c r="AB13" s="63"/>
      <c r="AC13" s="62" t="s">
        <v>32</v>
      </c>
      <c r="AD13" s="48" t="s">
        <v>33</v>
      </c>
      <c r="AE13" s="11">
        <v>90</v>
      </c>
      <c r="AF13" s="63"/>
      <c r="AG13" s="62" t="s">
        <v>32</v>
      </c>
      <c r="AH13" s="48" t="s">
        <v>33</v>
      </c>
      <c r="AI13" s="11">
        <v>110</v>
      </c>
      <c r="AJ13" s="63"/>
    </row>
    <row r="14" spans="1:36" x14ac:dyDescent="0.2">
      <c r="A14" s="64" t="s">
        <v>35</v>
      </c>
      <c r="B14" s="50" t="s">
        <v>65</v>
      </c>
      <c r="C14" s="52">
        <v>0</v>
      </c>
      <c r="D14" s="63"/>
      <c r="E14" s="64" t="s">
        <v>35</v>
      </c>
      <c r="F14" s="50" t="s">
        <v>65</v>
      </c>
      <c r="G14" s="51">
        <v>0</v>
      </c>
      <c r="H14" s="63"/>
      <c r="I14" s="64" t="s">
        <v>35</v>
      </c>
      <c r="J14" s="50" t="s">
        <v>65</v>
      </c>
      <c r="K14" s="51">
        <v>0</v>
      </c>
      <c r="L14" s="63"/>
      <c r="M14" s="64" t="s">
        <v>35</v>
      </c>
      <c r="N14" s="50" t="s">
        <v>65</v>
      </c>
      <c r="O14" s="51">
        <v>0</v>
      </c>
      <c r="P14" s="63"/>
      <c r="Q14" s="62" t="s">
        <v>35</v>
      </c>
      <c r="R14" s="48" t="s">
        <v>65</v>
      </c>
      <c r="S14" s="1">
        <v>8</v>
      </c>
      <c r="T14" s="63"/>
      <c r="U14" s="62" t="s">
        <v>35</v>
      </c>
      <c r="V14" s="48" t="s">
        <v>65</v>
      </c>
      <c r="W14" s="1">
        <v>8</v>
      </c>
      <c r="X14" s="63"/>
      <c r="Y14" s="62" t="s">
        <v>35</v>
      </c>
      <c r="Z14" s="48" t="s">
        <v>65</v>
      </c>
      <c r="AA14" s="11">
        <v>8</v>
      </c>
      <c r="AB14" s="63"/>
      <c r="AC14" s="62" t="s">
        <v>35</v>
      </c>
      <c r="AD14" s="48" t="s">
        <v>65</v>
      </c>
      <c r="AE14" s="11">
        <v>8</v>
      </c>
      <c r="AF14" s="63"/>
      <c r="AG14" s="64" t="s">
        <v>35</v>
      </c>
      <c r="AH14" s="50" t="s">
        <v>65</v>
      </c>
      <c r="AI14" s="52">
        <v>0</v>
      </c>
      <c r="AJ14" s="63"/>
    </row>
    <row r="15" spans="1:36" s="45" customFormat="1" x14ac:dyDescent="0.2">
      <c r="A15" s="62" t="s">
        <v>37</v>
      </c>
      <c r="B15" s="48" t="s">
        <v>66</v>
      </c>
      <c r="C15" s="43">
        <v>75</v>
      </c>
      <c r="D15" s="63"/>
      <c r="E15" s="62" t="s">
        <v>37</v>
      </c>
      <c r="F15" s="48" t="s">
        <v>66</v>
      </c>
      <c r="G15" s="43">
        <v>75</v>
      </c>
      <c r="H15" s="63"/>
      <c r="I15" s="62" t="s">
        <v>37</v>
      </c>
      <c r="J15" s="48" t="s">
        <v>66</v>
      </c>
      <c r="K15" s="43">
        <v>75</v>
      </c>
      <c r="L15" s="63"/>
      <c r="M15" s="62" t="s">
        <v>37</v>
      </c>
      <c r="N15" s="48" t="s">
        <v>66</v>
      </c>
      <c r="O15" s="43">
        <v>75</v>
      </c>
      <c r="P15" s="63"/>
      <c r="Q15" s="62" t="s">
        <v>37</v>
      </c>
      <c r="R15" s="48" t="s">
        <v>66</v>
      </c>
      <c r="S15" s="43">
        <v>75</v>
      </c>
      <c r="T15" s="63"/>
      <c r="U15" s="62" t="s">
        <v>37</v>
      </c>
      <c r="V15" s="48" t="s">
        <v>66</v>
      </c>
      <c r="W15" s="43">
        <v>75</v>
      </c>
      <c r="X15" s="63"/>
      <c r="Y15" s="62" t="s">
        <v>37</v>
      </c>
      <c r="Z15" s="48" t="s">
        <v>66</v>
      </c>
      <c r="AA15" s="44">
        <v>75</v>
      </c>
      <c r="AB15" s="63"/>
      <c r="AC15" s="62" t="s">
        <v>37</v>
      </c>
      <c r="AD15" s="48" t="s">
        <v>66</v>
      </c>
      <c r="AE15" s="44">
        <v>75</v>
      </c>
      <c r="AF15" s="63"/>
      <c r="AG15" s="62" t="s">
        <v>37</v>
      </c>
      <c r="AH15" s="48" t="s">
        <v>66</v>
      </c>
      <c r="AI15" s="44">
        <v>75</v>
      </c>
      <c r="AJ15" s="63"/>
    </row>
    <row r="16" spans="1:36" s="45" customFormat="1" x14ac:dyDescent="0.2">
      <c r="A16" s="64" t="s">
        <v>36</v>
      </c>
      <c r="B16" s="50" t="s">
        <v>67</v>
      </c>
      <c r="C16" s="51">
        <v>0</v>
      </c>
      <c r="D16" s="63"/>
      <c r="E16" s="62" t="s">
        <v>36</v>
      </c>
      <c r="F16" s="48" t="s">
        <v>67</v>
      </c>
      <c r="G16" s="43">
        <v>30</v>
      </c>
      <c r="H16" s="63"/>
      <c r="I16" s="62" t="s">
        <v>36</v>
      </c>
      <c r="J16" s="48" t="s">
        <v>67</v>
      </c>
      <c r="K16" s="43">
        <v>30</v>
      </c>
      <c r="L16" s="63"/>
      <c r="M16" s="62" t="s">
        <v>36</v>
      </c>
      <c r="N16" s="48" t="s">
        <v>67</v>
      </c>
      <c r="O16" s="43">
        <v>30</v>
      </c>
      <c r="P16" s="63"/>
      <c r="Q16" s="64" t="s">
        <v>36</v>
      </c>
      <c r="R16" s="50" t="s">
        <v>67</v>
      </c>
      <c r="S16" s="51">
        <v>0</v>
      </c>
      <c r="T16" s="63"/>
      <c r="U16" s="64" t="s">
        <v>36</v>
      </c>
      <c r="V16" s="50" t="s">
        <v>67</v>
      </c>
      <c r="W16" s="51">
        <v>0</v>
      </c>
      <c r="X16" s="63"/>
      <c r="Y16" s="64" t="s">
        <v>36</v>
      </c>
      <c r="Z16" s="50" t="s">
        <v>67</v>
      </c>
      <c r="AA16" s="52">
        <v>0</v>
      </c>
      <c r="AB16" s="63"/>
      <c r="AC16" s="64" t="s">
        <v>36</v>
      </c>
      <c r="AD16" s="50" t="s">
        <v>67</v>
      </c>
      <c r="AE16" s="52">
        <v>0</v>
      </c>
      <c r="AF16" s="63"/>
      <c r="AG16" s="64" t="s">
        <v>36</v>
      </c>
      <c r="AH16" s="50" t="s">
        <v>67</v>
      </c>
      <c r="AI16" s="52">
        <v>0</v>
      </c>
      <c r="AJ16" s="63"/>
    </row>
    <row r="17" spans="1:36" ht="12.75" customHeight="1" x14ac:dyDescent="0.2">
      <c r="A17" s="65" t="s">
        <v>31</v>
      </c>
      <c r="B17" s="39"/>
      <c r="C17" s="12">
        <f>SUM(C5:C16)</f>
        <v>450</v>
      </c>
      <c r="D17" s="66">
        <v>0.56000000000000005</v>
      </c>
      <c r="E17" s="65" t="s">
        <v>31</v>
      </c>
      <c r="F17" s="39"/>
      <c r="G17" s="12">
        <f>SUM(G5:G16)</f>
        <v>600</v>
      </c>
      <c r="H17" s="66">
        <v>0.111</v>
      </c>
      <c r="I17" s="65" t="s">
        <v>31</v>
      </c>
      <c r="J17" s="39"/>
      <c r="K17" s="12">
        <f>SUM(K5:K16)</f>
        <v>600</v>
      </c>
      <c r="L17" s="66">
        <v>0.111</v>
      </c>
      <c r="M17" s="65" t="s">
        <v>31</v>
      </c>
      <c r="N17" s="39"/>
      <c r="O17" s="12">
        <f>SUM(O5:O16)</f>
        <v>600</v>
      </c>
      <c r="P17" s="66">
        <v>0.111</v>
      </c>
      <c r="Q17" s="65" t="s">
        <v>31</v>
      </c>
      <c r="R17" s="39"/>
      <c r="S17" s="12">
        <f>SUM(S5:S16)</f>
        <v>500</v>
      </c>
      <c r="T17" s="66">
        <v>0.17</v>
      </c>
      <c r="U17" s="65" t="s">
        <v>31</v>
      </c>
      <c r="V17" s="39"/>
      <c r="W17" s="12">
        <f>SUM(W5:W16)</f>
        <v>500</v>
      </c>
      <c r="X17" s="66">
        <v>0.17</v>
      </c>
      <c r="Y17" s="65" t="s">
        <v>31</v>
      </c>
      <c r="Z17" s="39"/>
      <c r="AA17" s="12">
        <f>SUM(AA5:AA16)</f>
        <v>600</v>
      </c>
      <c r="AB17" s="66">
        <v>0.1</v>
      </c>
      <c r="AC17" s="65" t="s">
        <v>31</v>
      </c>
      <c r="AD17" s="39"/>
      <c r="AE17" s="12">
        <f>SUM(AE5:AE16)</f>
        <v>500</v>
      </c>
      <c r="AF17" s="66">
        <v>0.17</v>
      </c>
      <c r="AG17" s="65" t="s">
        <v>31</v>
      </c>
      <c r="AH17" s="39"/>
      <c r="AI17" s="12">
        <f>SUM(AI5:AI16)</f>
        <v>600</v>
      </c>
      <c r="AJ17" s="66">
        <v>0.08</v>
      </c>
    </row>
    <row r="18" spans="1:36" x14ac:dyDescent="0.2">
      <c r="A18" s="67" t="s">
        <v>24</v>
      </c>
      <c r="B18" s="13" t="s">
        <v>26</v>
      </c>
      <c r="C18" s="40" t="s">
        <v>54</v>
      </c>
      <c r="D18" s="68"/>
      <c r="E18" s="67" t="s">
        <v>24</v>
      </c>
      <c r="F18" s="13" t="s">
        <v>26</v>
      </c>
      <c r="G18" s="40" t="s">
        <v>54</v>
      </c>
      <c r="H18" s="68"/>
      <c r="I18" s="67" t="s">
        <v>24</v>
      </c>
      <c r="J18" s="13" t="s">
        <v>26</v>
      </c>
      <c r="K18" s="40" t="s">
        <v>50</v>
      </c>
      <c r="L18" s="68"/>
      <c r="M18" s="67" t="s">
        <v>24</v>
      </c>
      <c r="N18" s="13" t="s">
        <v>26</v>
      </c>
      <c r="O18" s="40" t="s">
        <v>50</v>
      </c>
      <c r="P18" s="68"/>
      <c r="Q18" s="67" t="s">
        <v>24</v>
      </c>
      <c r="R18" s="13" t="s">
        <v>26</v>
      </c>
      <c r="S18" s="40" t="s">
        <v>56</v>
      </c>
      <c r="T18" s="68"/>
      <c r="U18" s="67" t="s">
        <v>24</v>
      </c>
      <c r="V18" s="13" t="s">
        <v>26</v>
      </c>
      <c r="W18" s="40" t="s">
        <v>56</v>
      </c>
      <c r="X18" s="68"/>
      <c r="Y18" s="67" t="s">
        <v>24</v>
      </c>
      <c r="Z18" s="13" t="s">
        <v>26</v>
      </c>
      <c r="AA18" s="40" t="s">
        <v>54</v>
      </c>
      <c r="AB18" s="68"/>
      <c r="AC18" s="67" t="s">
        <v>24</v>
      </c>
      <c r="AD18" s="13" t="s">
        <v>26</v>
      </c>
      <c r="AE18" s="40" t="s">
        <v>56</v>
      </c>
      <c r="AF18" s="68"/>
      <c r="AG18" s="67" t="s">
        <v>24</v>
      </c>
      <c r="AH18" s="13" t="s">
        <v>26</v>
      </c>
      <c r="AI18" s="40" t="s">
        <v>54</v>
      </c>
      <c r="AJ18" s="68"/>
    </row>
    <row r="19" spans="1:36" x14ac:dyDescent="0.2">
      <c r="A19" s="62" t="s">
        <v>48</v>
      </c>
      <c r="B19" s="48" t="s">
        <v>46</v>
      </c>
      <c r="C19" s="11">
        <v>15</v>
      </c>
      <c r="D19" s="69"/>
      <c r="E19" s="62" t="s">
        <v>48</v>
      </c>
      <c r="F19" s="48" t="s">
        <v>46</v>
      </c>
      <c r="G19" s="11">
        <v>15</v>
      </c>
      <c r="H19" s="69"/>
      <c r="I19" s="64" t="s">
        <v>48</v>
      </c>
      <c r="J19" s="50" t="s">
        <v>46</v>
      </c>
      <c r="K19" s="52">
        <v>0</v>
      </c>
      <c r="L19" s="69"/>
      <c r="M19" s="64" t="s">
        <v>48</v>
      </c>
      <c r="N19" s="50" t="s">
        <v>46</v>
      </c>
      <c r="O19" s="52">
        <v>0</v>
      </c>
      <c r="P19" s="69"/>
      <c r="Q19" s="64" t="s">
        <v>48</v>
      </c>
      <c r="R19" s="50" t="s">
        <v>46</v>
      </c>
      <c r="S19" s="52">
        <v>0</v>
      </c>
      <c r="T19" s="69"/>
      <c r="U19" s="64" t="s">
        <v>48</v>
      </c>
      <c r="V19" s="50" t="s">
        <v>46</v>
      </c>
      <c r="W19" s="52">
        <v>0</v>
      </c>
      <c r="X19" s="69"/>
      <c r="Y19" s="64" t="s">
        <v>48</v>
      </c>
      <c r="Z19" s="50" t="s">
        <v>46</v>
      </c>
      <c r="AA19" s="52">
        <v>0</v>
      </c>
      <c r="AB19" s="69"/>
      <c r="AC19" s="64" t="s">
        <v>48</v>
      </c>
      <c r="AD19" s="50" t="s">
        <v>46</v>
      </c>
      <c r="AE19" s="52">
        <v>0</v>
      </c>
      <c r="AF19" s="69"/>
      <c r="AG19" s="64" t="s">
        <v>48</v>
      </c>
      <c r="AH19" s="50" t="s">
        <v>46</v>
      </c>
      <c r="AI19" s="52">
        <v>0</v>
      </c>
      <c r="AJ19" s="69"/>
    </row>
    <row r="20" spans="1:36" x14ac:dyDescent="0.2">
      <c r="A20" s="62" t="s">
        <v>3</v>
      </c>
      <c r="B20" s="48" t="s">
        <v>57</v>
      </c>
      <c r="C20" s="11">
        <v>39</v>
      </c>
      <c r="D20" s="69"/>
      <c r="E20" s="62" t="s">
        <v>3</v>
      </c>
      <c r="F20" s="48" t="s">
        <v>57</v>
      </c>
      <c r="G20" s="11">
        <v>39</v>
      </c>
      <c r="H20" s="69"/>
      <c r="I20" s="62" t="s">
        <v>3</v>
      </c>
      <c r="J20" s="48" t="s">
        <v>57</v>
      </c>
      <c r="K20" s="11">
        <v>54</v>
      </c>
      <c r="L20" s="69"/>
      <c r="M20" s="62" t="s">
        <v>3</v>
      </c>
      <c r="N20" s="48" t="s">
        <v>57</v>
      </c>
      <c r="O20" s="11">
        <v>54</v>
      </c>
      <c r="P20" s="69"/>
      <c r="Q20" s="62" t="s">
        <v>3</v>
      </c>
      <c r="R20" s="48" t="s">
        <v>57</v>
      </c>
      <c r="S20" s="11">
        <v>19</v>
      </c>
      <c r="T20" s="69"/>
      <c r="U20" s="62" t="s">
        <v>3</v>
      </c>
      <c r="V20" s="48" t="s">
        <v>57</v>
      </c>
      <c r="W20" s="11">
        <v>19</v>
      </c>
      <c r="X20" s="69"/>
      <c r="Y20" s="62" t="s">
        <v>3</v>
      </c>
      <c r="Z20" s="48" t="s">
        <v>57</v>
      </c>
      <c r="AA20" s="11">
        <v>59</v>
      </c>
      <c r="AB20" s="69"/>
      <c r="AC20" s="62" t="s">
        <v>3</v>
      </c>
      <c r="AD20" s="48" t="s">
        <v>57</v>
      </c>
      <c r="AE20" s="11">
        <v>24</v>
      </c>
      <c r="AF20" s="69"/>
      <c r="AG20" s="62" t="s">
        <v>3</v>
      </c>
      <c r="AH20" s="48" t="s">
        <v>57</v>
      </c>
      <c r="AI20" s="11">
        <v>59</v>
      </c>
      <c r="AJ20" s="69"/>
    </row>
    <row r="21" spans="1:36" x14ac:dyDescent="0.2">
      <c r="A21" s="62" t="s">
        <v>4</v>
      </c>
      <c r="B21" s="48" t="s">
        <v>5</v>
      </c>
      <c r="C21" s="11">
        <v>15</v>
      </c>
      <c r="D21" s="69"/>
      <c r="E21" s="62" t="s">
        <v>4</v>
      </c>
      <c r="F21" s="48" t="s">
        <v>5</v>
      </c>
      <c r="G21" s="11">
        <v>15</v>
      </c>
      <c r="H21" s="69"/>
      <c r="I21" s="62" t="s">
        <v>4</v>
      </c>
      <c r="J21" s="48" t="s">
        <v>5</v>
      </c>
      <c r="K21" s="11">
        <v>12</v>
      </c>
      <c r="L21" s="69"/>
      <c r="M21" s="62" t="s">
        <v>4</v>
      </c>
      <c r="N21" s="48" t="s">
        <v>5</v>
      </c>
      <c r="O21" s="11">
        <v>12</v>
      </c>
      <c r="P21" s="69"/>
      <c r="Q21" s="64" t="s">
        <v>4</v>
      </c>
      <c r="R21" s="50" t="s">
        <v>5</v>
      </c>
      <c r="S21" s="52">
        <v>0</v>
      </c>
      <c r="T21" s="69"/>
      <c r="U21" s="64" t="s">
        <v>4</v>
      </c>
      <c r="V21" s="50" t="s">
        <v>5</v>
      </c>
      <c r="W21" s="52">
        <v>0</v>
      </c>
      <c r="X21" s="69"/>
      <c r="Y21" s="62" t="s">
        <v>4</v>
      </c>
      <c r="Z21" s="48" t="s">
        <v>5</v>
      </c>
      <c r="AA21" s="11">
        <v>15</v>
      </c>
      <c r="AB21" s="69"/>
      <c r="AC21" s="64" t="s">
        <v>4</v>
      </c>
      <c r="AD21" s="50" t="s">
        <v>5</v>
      </c>
      <c r="AE21" s="52">
        <v>0</v>
      </c>
      <c r="AF21" s="69"/>
      <c r="AG21" s="62" t="s">
        <v>4</v>
      </c>
      <c r="AH21" s="48" t="s">
        <v>5</v>
      </c>
      <c r="AI21" s="11">
        <v>15</v>
      </c>
      <c r="AJ21" s="69"/>
    </row>
    <row r="22" spans="1:36" x14ac:dyDescent="0.2">
      <c r="A22" s="62" t="s">
        <v>7</v>
      </c>
      <c r="B22" s="48" t="s">
        <v>6</v>
      </c>
      <c r="C22" s="11">
        <v>30</v>
      </c>
      <c r="D22" s="69"/>
      <c r="E22" s="62" t="s">
        <v>7</v>
      </c>
      <c r="F22" s="48" t="s">
        <v>6</v>
      </c>
      <c r="G22" s="11">
        <v>30</v>
      </c>
      <c r="H22" s="69"/>
      <c r="I22" s="62" t="s">
        <v>7</v>
      </c>
      <c r="J22" s="48" t="s">
        <v>6</v>
      </c>
      <c r="K22" s="11">
        <v>10</v>
      </c>
      <c r="L22" s="69"/>
      <c r="M22" s="62" t="s">
        <v>7</v>
      </c>
      <c r="N22" s="48" t="s">
        <v>6</v>
      </c>
      <c r="O22" s="11">
        <v>10</v>
      </c>
      <c r="P22" s="69"/>
      <c r="Q22" s="64" t="s">
        <v>7</v>
      </c>
      <c r="R22" s="50" t="s">
        <v>6</v>
      </c>
      <c r="S22" s="52">
        <v>0</v>
      </c>
      <c r="T22" s="69"/>
      <c r="U22" s="64" t="s">
        <v>7</v>
      </c>
      <c r="V22" s="50" t="s">
        <v>6</v>
      </c>
      <c r="W22" s="52">
        <v>0</v>
      </c>
      <c r="X22" s="69"/>
      <c r="Y22" s="62" t="s">
        <v>7</v>
      </c>
      <c r="Z22" s="48" t="s">
        <v>6</v>
      </c>
      <c r="AA22" s="11">
        <v>30</v>
      </c>
      <c r="AB22" s="69"/>
      <c r="AC22" s="64" t="s">
        <v>7</v>
      </c>
      <c r="AD22" s="50" t="s">
        <v>6</v>
      </c>
      <c r="AE22" s="52">
        <v>0</v>
      </c>
      <c r="AF22" s="69"/>
      <c r="AG22" s="62" t="s">
        <v>7</v>
      </c>
      <c r="AH22" s="48" t="s">
        <v>6</v>
      </c>
      <c r="AI22" s="11">
        <v>37</v>
      </c>
      <c r="AJ22" s="69"/>
    </row>
    <row r="23" spans="1:36" s="45" customFormat="1" x14ac:dyDescent="0.2">
      <c r="A23" s="62" t="s">
        <v>12</v>
      </c>
      <c r="B23" s="48" t="s">
        <v>62</v>
      </c>
      <c r="C23" s="44">
        <v>9</v>
      </c>
      <c r="D23" s="69"/>
      <c r="E23" s="62" t="s">
        <v>12</v>
      </c>
      <c r="F23" s="48" t="s">
        <v>62</v>
      </c>
      <c r="G23" s="44">
        <v>9</v>
      </c>
      <c r="H23" s="69"/>
      <c r="I23" s="62" t="s">
        <v>12</v>
      </c>
      <c r="J23" s="48" t="s">
        <v>62</v>
      </c>
      <c r="K23" s="44">
        <v>9</v>
      </c>
      <c r="L23" s="69"/>
      <c r="M23" s="62" t="s">
        <v>12</v>
      </c>
      <c r="N23" s="48" t="s">
        <v>62</v>
      </c>
      <c r="O23" s="44">
        <v>9</v>
      </c>
      <c r="P23" s="69"/>
      <c r="Q23" s="62" t="s">
        <v>12</v>
      </c>
      <c r="R23" s="48" t="s">
        <v>62</v>
      </c>
      <c r="S23" s="44">
        <v>6</v>
      </c>
      <c r="T23" s="69"/>
      <c r="U23" s="62" t="s">
        <v>12</v>
      </c>
      <c r="V23" s="48" t="s">
        <v>62</v>
      </c>
      <c r="W23" s="44">
        <v>6</v>
      </c>
      <c r="X23" s="69"/>
      <c r="Y23" s="62" t="s">
        <v>12</v>
      </c>
      <c r="Z23" s="48" t="s">
        <v>62</v>
      </c>
      <c r="AA23" s="44">
        <v>9</v>
      </c>
      <c r="AB23" s="69"/>
      <c r="AC23" s="62" t="s">
        <v>12</v>
      </c>
      <c r="AD23" s="48" t="s">
        <v>62</v>
      </c>
      <c r="AE23" s="44">
        <v>9</v>
      </c>
      <c r="AF23" s="69"/>
      <c r="AG23" s="62" t="s">
        <v>12</v>
      </c>
      <c r="AH23" s="48" t="s">
        <v>62</v>
      </c>
      <c r="AI23" s="44">
        <v>9</v>
      </c>
      <c r="AJ23" s="69"/>
    </row>
    <row r="24" spans="1:36" s="45" customFormat="1" x14ac:dyDescent="0.2">
      <c r="A24" s="62" t="s">
        <v>63</v>
      </c>
      <c r="B24" s="48" t="s">
        <v>64</v>
      </c>
      <c r="C24" s="44">
        <v>10</v>
      </c>
      <c r="D24" s="69"/>
      <c r="E24" s="62" t="s">
        <v>63</v>
      </c>
      <c r="F24" s="48" t="s">
        <v>64</v>
      </c>
      <c r="G24" s="44">
        <v>10</v>
      </c>
      <c r="H24" s="69"/>
      <c r="I24" s="62" t="s">
        <v>63</v>
      </c>
      <c r="J24" s="48" t="s">
        <v>64</v>
      </c>
      <c r="K24" s="44">
        <v>10</v>
      </c>
      <c r="L24" s="69"/>
      <c r="M24" s="62" t="s">
        <v>63</v>
      </c>
      <c r="N24" s="48" t="s">
        <v>64</v>
      </c>
      <c r="O24" s="44">
        <v>10</v>
      </c>
      <c r="P24" s="69"/>
      <c r="Q24" s="62" t="s">
        <v>63</v>
      </c>
      <c r="R24" s="48" t="s">
        <v>64</v>
      </c>
      <c r="S24" s="44">
        <v>5</v>
      </c>
      <c r="T24" s="69"/>
      <c r="U24" s="62" t="s">
        <v>63</v>
      </c>
      <c r="V24" s="48" t="s">
        <v>64</v>
      </c>
      <c r="W24" s="44">
        <v>5</v>
      </c>
      <c r="X24" s="69"/>
      <c r="Y24" s="62" t="s">
        <v>63</v>
      </c>
      <c r="Z24" s="48" t="s">
        <v>64</v>
      </c>
      <c r="AA24" s="44">
        <v>10</v>
      </c>
      <c r="AB24" s="69"/>
      <c r="AC24" s="62" t="s">
        <v>63</v>
      </c>
      <c r="AD24" s="48" t="s">
        <v>64</v>
      </c>
      <c r="AE24" s="44">
        <v>10</v>
      </c>
      <c r="AF24" s="69"/>
      <c r="AG24" s="62" t="s">
        <v>63</v>
      </c>
      <c r="AH24" s="48" t="s">
        <v>64</v>
      </c>
      <c r="AI24" s="44">
        <v>10</v>
      </c>
      <c r="AJ24" s="69"/>
    </row>
    <row r="25" spans="1:36" s="45" customFormat="1" x14ac:dyDescent="0.2">
      <c r="A25" s="62" t="s">
        <v>32</v>
      </c>
      <c r="B25" s="48" t="s">
        <v>33</v>
      </c>
      <c r="C25" s="43">
        <v>37</v>
      </c>
      <c r="D25" s="69"/>
      <c r="E25" s="62" t="s">
        <v>32</v>
      </c>
      <c r="F25" s="48" t="s">
        <v>33</v>
      </c>
      <c r="G25" s="43">
        <v>37</v>
      </c>
      <c r="H25" s="69"/>
      <c r="I25" s="62" t="s">
        <v>32</v>
      </c>
      <c r="J25" s="48" t="s">
        <v>33</v>
      </c>
      <c r="K25" s="44">
        <v>30</v>
      </c>
      <c r="L25" s="69"/>
      <c r="M25" s="62" t="s">
        <v>32</v>
      </c>
      <c r="N25" s="48" t="s">
        <v>33</v>
      </c>
      <c r="O25" s="44">
        <v>30</v>
      </c>
      <c r="P25" s="69"/>
      <c r="Q25" s="62" t="s">
        <v>32</v>
      </c>
      <c r="R25" s="48" t="s">
        <v>33</v>
      </c>
      <c r="S25" s="44">
        <v>20</v>
      </c>
      <c r="T25" s="69"/>
      <c r="U25" s="62" t="s">
        <v>32</v>
      </c>
      <c r="V25" s="48" t="s">
        <v>33</v>
      </c>
      <c r="W25" s="44">
        <v>20</v>
      </c>
      <c r="X25" s="69"/>
      <c r="Y25" s="62" t="s">
        <v>32</v>
      </c>
      <c r="Z25" s="48" t="s">
        <v>33</v>
      </c>
      <c r="AA25" s="44">
        <v>30</v>
      </c>
      <c r="AB25" s="69"/>
      <c r="AC25" s="64" t="s">
        <v>32</v>
      </c>
      <c r="AD25" s="50" t="s">
        <v>33</v>
      </c>
      <c r="AE25" s="52">
        <v>0</v>
      </c>
      <c r="AF25" s="69"/>
      <c r="AG25" s="62" t="s">
        <v>32</v>
      </c>
      <c r="AH25" s="48" t="s">
        <v>33</v>
      </c>
      <c r="AI25" s="44">
        <v>10</v>
      </c>
      <c r="AJ25" s="69"/>
    </row>
    <row r="26" spans="1:36" s="45" customFormat="1" x14ac:dyDescent="0.2">
      <c r="A26" s="62" t="s">
        <v>35</v>
      </c>
      <c r="B26" s="48" t="s">
        <v>65</v>
      </c>
      <c r="C26" s="43">
        <v>10</v>
      </c>
      <c r="D26" s="69"/>
      <c r="E26" s="62" t="s">
        <v>35</v>
      </c>
      <c r="F26" s="48" t="s">
        <v>65</v>
      </c>
      <c r="G26" s="43">
        <v>10</v>
      </c>
      <c r="H26" s="69"/>
      <c r="I26" s="64" t="s">
        <v>35</v>
      </c>
      <c r="J26" s="50" t="s">
        <v>65</v>
      </c>
      <c r="K26" s="52">
        <v>0</v>
      </c>
      <c r="L26" s="69"/>
      <c r="M26" s="64" t="s">
        <v>35</v>
      </c>
      <c r="N26" s="50" t="s">
        <v>65</v>
      </c>
      <c r="O26" s="52">
        <v>0</v>
      </c>
      <c r="P26" s="69"/>
      <c r="Q26" s="64" t="s">
        <v>35</v>
      </c>
      <c r="R26" s="50" t="s">
        <v>65</v>
      </c>
      <c r="S26" s="52">
        <v>0</v>
      </c>
      <c r="T26" s="69"/>
      <c r="U26" s="64" t="s">
        <v>35</v>
      </c>
      <c r="V26" s="50" t="s">
        <v>65</v>
      </c>
      <c r="W26" s="52">
        <v>0</v>
      </c>
      <c r="X26" s="69"/>
      <c r="Y26" s="62" t="s">
        <v>35</v>
      </c>
      <c r="Z26" s="48" t="s">
        <v>65</v>
      </c>
      <c r="AA26" s="44">
        <v>2</v>
      </c>
      <c r="AB26" s="69"/>
      <c r="AC26" s="64" t="s">
        <v>35</v>
      </c>
      <c r="AD26" s="50" t="s">
        <v>65</v>
      </c>
      <c r="AE26" s="52">
        <v>0</v>
      </c>
      <c r="AF26" s="69"/>
      <c r="AG26" s="62" t="s">
        <v>35</v>
      </c>
      <c r="AH26" s="48" t="s">
        <v>65</v>
      </c>
      <c r="AI26" s="44">
        <v>10</v>
      </c>
      <c r="AJ26" s="69"/>
    </row>
    <row r="27" spans="1:36" s="45" customFormat="1" x14ac:dyDescent="0.2">
      <c r="A27" s="62" t="s">
        <v>37</v>
      </c>
      <c r="B27" s="48" t="s">
        <v>66</v>
      </c>
      <c r="C27" s="43">
        <v>25</v>
      </c>
      <c r="D27" s="69"/>
      <c r="E27" s="62" t="s">
        <v>37</v>
      </c>
      <c r="F27" s="48" t="s">
        <v>66</v>
      </c>
      <c r="G27" s="43">
        <v>25</v>
      </c>
      <c r="H27" s="69"/>
      <c r="I27" s="62" t="s">
        <v>37</v>
      </c>
      <c r="J27" s="48" t="s">
        <v>66</v>
      </c>
      <c r="K27" s="44">
        <v>25</v>
      </c>
      <c r="L27" s="69"/>
      <c r="M27" s="62" t="s">
        <v>37</v>
      </c>
      <c r="N27" s="48" t="s">
        <v>66</v>
      </c>
      <c r="O27" s="44">
        <v>25</v>
      </c>
      <c r="P27" s="69"/>
      <c r="Q27" s="64" t="s">
        <v>37</v>
      </c>
      <c r="R27" s="50" t="s">
        <v>66</v>
      </c>
      <c r="S27" s="51">
        <v>0</v>
      </c>
      <c r="T27" s="69"/>
      <c r="U27" s="64" t="s">
        <v>37</v>
      </c>
      <c r="V27" s="50" t="s">
        <v>66</v>
      </c>
      <c r="W27" s="51">
        <v>0</v>
      </c>
      <c r="X27" s="69"/>
      <c r="Y27" s="62" t="s">
        <v>37</v>
      </c>
      <c r="Z27" s="48" t="s">
        <v>66</v>
      </c>
      <c r="AA27" s="44">
        <v>25</v>
      </c>
      <c r="AB27" s="69"/>
      <c r="AC27" s="62" t="s">
        <v>37</v>
      </c>
      <c r="AD27" s="48" t="s">
        <v>66</v>
      </c>
      <c r="AE27" s="44">
        <v>7</v>
      </c>
      <c r="AF27" s="69"/>
      <c r="AG27" s="62" t="s">
        <v>37</v>
      </c>
      <c r="AH27" s="48" t="s">
        <v>66</v>
      </c>
      <c r="AI27" s="44">
        <v>25</v>
      </c>
      <c r="AJ27" s="69"/>
    </row>
    <row r="28" spans="1:36" s="45" customFormat="1" x14ac:dyDescent="0.2">
      <c r="A28" s="62" t="s">
        <v>36</v>
      </c>
      <c r="B28" s="48" t="s">
        <v>67</v>
      </c>
      <c r="C28" s="43">
        <v>10</v>
      </c>
      <c r="D28" s="69"/>
      <c r="E28" s="62" t="s">
        <v>36</v>
      </c>
      <c r="F28" s="48" t="s">
        <v>67</v>
      </c>
      <c r="G28" s="43">
        <v>10</v>
      </c>
      <c r="H28" s="69"/>
      <c r="I28" s="64" t="s">
        <v>36</v>
      </c>
      <c r="J28" s="50" t="s">
        <v>67</v>
      </c>
      <c r="K28" s="51">
        <v>0</v>
      </c>
      <c r="L28" s="69"/>
      <c r="M28" s="64" t="s">
        <v>36</v>
      </c>
      <c r="N28" s="50" t="s">
        <v>67</v>
      </c>
      <c r="O28" s="51">
        <v>0</v>
      </c>
      <c r="P28" s="69"/>
      <c r="Q28" s="64" t="s">
        <v>36</v>
      </c>
      <c r="R28" s="50" t="s">
        <v>67</v>
      </c>
      <c r="S28" s="51">
        <v>0</v>
      </c>
      <c r="T28" s="69"/>
      <c r="U28" s="64" t="s">
        <v>36</v>
      </c>
      <c r="V28" s="50" t="s">
        <v>67</v>
      </c>
      <c r="W28" s="51">
        <v>0</v>
      </c>
      <c r="X28" s="69"/>
      <c r="Y28" s="62" t="s">
        <v>36</v>
      </c>
      <c r="Z28" s="48" t="s">
        <v>67</v>
      </c>
      <c r="AA28" s="43">
        <v>20</v>
      </c>
      <c r="AB28" s="69"/>
      <c r="AC28" s="64" t="s">
        <v>36</v>
      </c>
      <c r="AD28" s="50" t="s">
        <v>67</v>
      </c>
      <c r="AE28" s="51">
        <v>0</v>
      </c>
      <c r="AF28" s="69"/>
      <c r="AG28" s="62" t="s">
        <v>36</v>
      </c>
      <c r="AH28" s="48" t="s">
        <v>67</v>
      </c>
      <c r="AI28" s="43">
        <v>25</v>
      </c>
      <c r="AJ28" s="69"/>
    </row>
    <row r="29" spans="1:36" ht="12.75" customHeight="1" x14ac:dyDescent="0.2">
      <c r="A29" s="65" t="s">
        <v>31</v>
      </c>
      <c r="B29" s="39"/>
      <c r="C29" s="12">
        <f>SUM(C19:C28)</f>
        <v>200</v>
      </c>
      <c r="D29" s="66">
        <v>0.26</v>
      </c>
      <c r="E29" s="65" t="s">
        <v>31</v>
      </c>
      <c r="F29" s="39"/>
      <c r="G29" s="12">
        <f>SUM(G19:G28)</f>
        <v>200</v>
      </c>
      <c r="H29" s="66">
        <v>0.26</v>
      </c>
      <c r="I29" s="65" t="s">
        <v>31</v>
      </c>
      <c r="J29" s="39"/>
      <c r="K29" s="12">
        <f>SUM(K19:K28)</f>
        <v>150</v>
      </c>
      <c r="L29" s="66">
        <v>0.32</v>
      </c>
      <c r="M29" s="65" t="s">
        <v>31</v>
      </c>
      <c r="N29" s="39"/>
      <c r="O29" s="12">
        <f>SUM(O19:O28)</f>
        <v>150</v>
      </c>
      <c r="P29" s="66">
        <v>0.32</v>
      </c>
      <c r="Q29" s="65" t="s">
        <v>31</v>
      </c>
      <c r="R29" s="39"/>
      <c r="S29" s="12">
        <f>SUM(S19:S28)</f>
        <v>50</v>
      </c>
      <c r="T29" s="66">
        <v>0.51</v>
      </c>
      <c r="U29" s="65" t="s">
        <v>31</v>
      </c>
      <c r="V29" s="39"/>
      <c r="W29" s="12">
        <f>SUM(W19:W28)</f>
        <v>50</v>
      </c>
      <c r="X29" s="66">
        <v>0.51</v>
      </c>
      <c r="Y29" s="65" t="s">
        <v>31</v>
      </c>
      <c r="Z29" s="39"/>
      <c r="AA29" s="12">
        <f>SUM(AA19:AA28)</f>
        <v>200</v>
      </c>
      <c r="AB29" s="66">
        <v>0.26</v>
      </c>
      <c r="AC29" s="65" t="s">
        <v>31</v>
      </c>
      <c r="AD29" s="39"/>
      <c r="AE29" s="12">
        <f>SUM(AE19:AE28)</f>
        <v>50</v>
      </c>
      <c r="AF29" s="66">
        <v>0.37</v>
      </c>
      <c r="AG29" s="65" t="s">
        <v>31</v>
      </c>
      <c r="AH29" s="39"/>
      <c r="AI29" s="12">
        <f>SUM(AI19:AI28)</f>
        <v>200</v>
      </c>
      <c r="AJ29" s="66">
        <v>0.23</v>
      </c>
    </row>
    <row r="30" spans="1:36" x14ac:dyDescent="0.2">
      <c r="A30" s="70" t="s">
        <v>27</v>
      </c>
      <c r="B30" s="14" t="s">
        <v>41</v>
      </c>
      <c r="C30" s="41" t="s">
        <v>56</v>
      </c>
      <c r="D30" s="71"/>
      <c r="E30" s="70" t="s">
        <v>27</v>
      </c>
      <c r="F30" s="14" t="s">
        <v>41</v>
      </c>
      <c r="G30" s="41" t="s">
        <v>51</v>
      </c>
      <c r="H30" s="71"/>
      <c r="I30" s="70" t="s">
        <v>27</v>
      </c>
      <c r="J30" s="14" t="s">
        <v>41</v>
      </c>
      <c r="K30" s="41" t="s">
        <v>55</v>
      </c>
      <c r="L30" s="71"/>
      <c r="M30" s="70" t="s">
        <v>27</v>
      </c>
      <c r="N30" s="14" t="s">
        <v>41</v>
      </c>
      <c r="O30" s="41" t="s">
        <v>51</v>
      </c>
      <c r="P30" s="71"/>
      <c r="Q30" s="70" t="s">
        <v>27</v>
      </c>
      <c r="R30" s="14" t="s">
        <v>41</v>
      </c>
      <c r="S30" s="41" t="s">
        <v>50</v>
      </c>
      <c r="T30" s="71"/>
      <c r="U30" s="70" t="s">
        <v>27</v>
      </c>
      <c r="V30" s="14" t="s">
        <v>41</v>
      </c>
      <c r="W30" s="41" t="s">
        <v>56</v>
      </c>
      <c r="X30" s="71"/>
      <c r="Y30" s="70" t="s">
        <v>27</v>
      </c>
      <c r="Z30" s="14" t="s">
        <v>41</v>
      </c>
      <c r="AA30" s="41" t="s">
        <v>82</v>
      </c>
      <c r="AB30" s="71"/>
      <c r="AC30" s="70" t="s">
        <v>27</v>
      </c>
      <c r="AD30" s="14" t="s">
        <v>41</v>
      </c>
      <c r="AE30" s="41" t="s">
        <v>82</v>
      </c>
      <c r="AF30" s="71"/>
      <c r="AG30" s="70" t="s">
        <v>27</v>
      </c>
      <c r="AH30" s="14" t="s">
        <v>41</v>
      </c>
      <c r="AI30" s="41" t="s">
        <v>82</v>
      </c>
      <c r="AJ30" s="71"/>
    </row>
    <row r="31" spans="1:36" s="45" customFormat="1" x14ac:dyDescent="0.2">
      <c r="A31" s="62" t="s">
        <v>30</v>
      </c>
      <c r="B31" s="48" t="s">
        <v>47</v>
      </c>
      <c r="C31" s="43">
        <v>10</v>
      </c>
      <c r="D31" s="72"/>
      <c r="E31" s="62" t="s">
        <v>30</v>
      </c>
      <c r="F31" s="48" t="s">
        <v>47</v>
      </c>
      <c r="G31" s="43">
        <v>50</v>
      </c>
      <c r="H31" s="72"/>
      <c r="I31" s="62" t="s">
        <v>30</v>
      </c>
      <c r="J31" s="48" t="s">
        <v>47</v>
      </c>
      <c r="K31" s="43">
        <v>40</v>
      </c>
      <c r="L31" s="72"/>
      <c r="M31" s="62" t="s">
        <v>30</v>
      </c>
      <c r="N31" s="48" t="s">
        <v>47</v>
      </c>
      <c r="O31" s="44">
        <v>10</v>
      </c>
      <c r="P31" s="72"/>
      <c r="Q31" s="62" t="s">
        <v>30</v>
      </c>
      <c r="R31" s="48" t="s">
        <v>47</v>
      </c>
      <c r="S31" s="44">
        <v>30</v>
      </c>
      <c r="T31" s="72"/>
      <c r="U31" s="62" t="s">
        <v>30</v>
      </c>
      <c r="V31" s="48" t="s">
        <v>47</v>
      </c>
      <c r="W31" s="44">
        <v>10</v>
      </c>
      <c r="X31" s="72"/>
      <c r="Y31" s="62" t="s">
        <v>30</v>
      </c>
      <c r="Z31" s="48" t="s">
        <v>47</v>
      </c>
      <c r="AA31" s="44">
        <v>30</v>
      </c>
      <c r="AB31" s="72"/>
      <c r="AC31" s="62" t="s">
        <v>30</v>
      </c>
      <c r="AD31" s="48" t="s">
        <v>47</v>
      </c>
      <c r="AE31" s="44">
        <v>30</v>
      </c>
      <c r="AF31" s="72"/>
      <c r="AG31" s="62" t="s">
        <v>30</v>
      </c>
      <c r="AH31" s="48" t="s">
        <v>47</v>
      </c>
      <c r="AI31" s="44">
        <v>30</v>
      </c>
      <c r="AJ31" s="72"/>
    </row>
    <row r="32" spans="1:36" s="45" customFormat="1" x14ac:dyDescent="0.2">
      <c r="A32" s="62" t="s">
        <v>29</v>
      </c>
      <c r="B32" s="48" t="s">
        <v>28</v>
      </c>
      <c r="C32" s="43">
        <v>25</v>
      </c>
      <c r="D32" s="72"/>
      <c r="E32" s="62" t="s">
        <v>29</v>
      </c>
      <c r="F32" s="48" t="s">
        <v>28</v>
      </c>
      <c r="G32" s="43">
        <v>125</v>
      </c>
      <c r="H32" s="72"/>
      <c r="I32" s="62" t="s">
        <v>29</v>
      </c>
      <c r="J32" s="48" t="s">
        <v>28</v>
      </c>
      <c r="K32" s="43">
        <v>185</v>
      </c>
      <c r="L32" s="72"/>
      <c r="M32" s="62" t="s">
        <v>29</v>
      </c>
      <c r="N32" s="48" t="s">
        <v>28</v>
      </c>
      <c r="O32" s="44">
        <v>115</v>
      </c>
      <c r="P32" s="72"/>
      <c r="Q32" s="62" t="s">
        <v>29</v>
      </c>
      <c r="R32" s="48" t="s">
        <v>28</v>
      </c>
      <c r="S32" s="44">
        <v>75</v>
      </c>
      <c r="T32" s="72"/>
      <c r="U32" s="62" t="s">
        <v>29</v>
      </c>
      <c r="V32" s="48" t="s">
        <v>28</v>
      </c>
      <c r="W32" s="44">
        <v>25</v>
      </c>
      <c r="X32" s="72"/>
      <c r="Y32" s="62" t="s">
        <v>29</v>
      </c>
      <c r="Z32" s="48" t="s">
        <v>28</v>
      </c>
      <c r="AA32" s="44">
        <v>175</v>
      </c>
      <c r="AB32" s="72"/>
      <c r="AC32" s="62" t="s">
        <v>29</v>
      </c>
      <c r="AD32" s="48" t="s">
        <v>28</v>
      </c>
      <c r="AE32" s="44">
        <v>175</v>
      </c>
      <c r="AF32" s="72"/>
      <c r="AG32" s="62" t="s">
        <v>29</v>
      </c>
      <c r="AH32" s="48" t="s">
        <v>28</v>
      </c>
      <c r="AI32" s="44">
        <v>175</v>
      </c>
      <c r="AJ32" s="72"/>
    </row>
    <row r="33" spans="1:36" s="45" customFormat="1" x14ac:dyDescent="0.2">
      <c r="A33" s="62" t="s">
        <v>4</v>
      </c>
      <c r="B33" s="48" t="s">
        <v>5</v>
      </c>
      <c r="C33" s="43">
        <v>15</v>
      </c>
      <c r="D33" s="72"/>
      <c r="E33" s="62" t="s">
        <v>4</v>
      </c>
      <c r="F33" s="48" t="s">
        <v>5</v>
      </c>
      <c r="G33" s="43">
        <v>30</v>
      </c>
      <c r="H33" s="72"/>
      <c r="I33" s="62" t="s">
        <v>4</v>
      </c>
      <c r="J33" s="48" t="s">
        <v>5</v>
      </c>
      <c r="K33" s="43">
        <v>100</v>
      </c>
      <c r="L33" s="72"/>
      <c r="M33" s="62" t="s">
        <v>4</v>
      </c>
      <c r="N33" s="48" t="s">
        <v>5</v>
      </c>
      <c r="O33" s="44">
        <v>50</v>
      </c>
      <c r="P33" s="72"/>
      <c r="Q33" s="62" t="s">
        <v>4</v>
      </c>
      <c r="R33" s="48" t="s">
        <v>5</v>
      </c>
      <c r="S33" s="44">
        <v>30</v>
      </c>
      <c r="T33" s="72"/>
      <c r="U33" s="64" t="s">
        <v>4</v>
      </c>
      <c r="V33" s="50" t="s">
        <v>5</v>
      </c>
      <c r="W33" s="52">
        <v>0</v>
      </c>
      <c r="X33" s="72"/>
      <c r="Y33" s="62" t="s">
        <v>4</v>
      </c>
      <c r="Z33" s="48" t="s">
        <v>5</v>
      </c>
      <c r="AA33" s="44">
        <v>60</v>
      </c>
      <c r="AB33" s="72"/>
      <c r="AC33" s="62" t="s">
        <v>4</v>
      </c>
      <c r="AD33" s="48" t="s">
        <v>5</v>
      </c>
      <c r="AE33" s="44">
        <v>60</v>
      </c>
      <c r="AF33" s="72"/>
      <c r="AG33" s="62" t="s">
        <v>4</v>
      </c>
      <c r="AH33" s="48" t="s">
        <v>5</v>
      </c>
      <c r="AI33" s="44">
        <v>60</v>
      </c>
      <c r="AJ33" s="72"/>
    </row>
    <row r="34" spans="1:36" s="45" customFormat="1" x14ac:dyDescent="0.2">
      <c r="A34" s="64" t="s">
        <v>68</v>
      </c>
      <c r="B34" s="50" t="s">
        <v>69</v>
      </c>
      <c r="C34" s="51">
        <v>0</v>
      </c>
      <c r="D34" s="72"/>
      <c r="E34" s="62" t="s">
        <v>68</v>
      </c>
      <c r="F34" s="48" t="s">
        <v>69</v>
      </c>
      <c r="G34" s="43">
        <v>45</v>
      </c>
      <c r="H34" s="72"/>
      <c r="I34" s="64" t="s">
        <v>68</v>
      </c>
      <c r="J34" s="50" t="s">
        <v>69</v>
      </c>
      <c r="K34" s="51">
        <v>0</v>
      </c>
      <c r="L34" s="72"/>
      <c r="M34" s="64" t="s">
        <v>68</v>
      </c>
      <c r="N34" s="50" t="s">
        <v>69</v>
      </c>
      <c r="O34" s="52">
        <v>0</v>
      </c>
      <c r="P34" s="72"/>
      <c r="Q34" s="64" t="s">
        <v>68</v>
      </c>
      <c r="R34" s="50" t="s">
        <v>69</v>
      </c>
      <c r="S34" s="52">
        <v>0</v>
      </c>
      <c r="T34" s="72"/>
      <c r="U34" s="64" t="s">
        <v>68</v>
      </c>
      <c r="V34" s="50" t="s">
        <v>69</v>
      </c>
      <c r="W34" s="52">
        <v>0</v>
      </c>
      <c r="X34" s="72"/>
      <c r="Y34" s="64" t="s">
        <v>68</v>
      </c>
      <c r="Z34" s="50" t="s">
        <v>69</v>
      </c>
      <c r="AA34" s="52">
        <v>0</v>
      </c>
      <c r="AB34" s="72"/>
      <c r="AC34" s="64" t="s">
        <v>68</v>
      </c>
      <c r="AD34" s="50" t="s">
        <v>69</v>
      </c>
      <c r="AE34" s="52">
        <v>0</v>
      </c>
      <c r="AF34" s="72"/>
      <c r="AG34" s="64" t="s">
        <v>68</v>
      </c>
      <c r="AH34" s="50" t="s">
        <v>69</v>
      </c>
      <c r="AI34" s="52">
        <v>0</v>
      </c>
      <c r="AJ34" s="72"/>
    </row>
    <row r="35" spans="1:36" s="45" customFormat="1" x14ac:dyDescent="0.2">
      <c r="A35" s="64" t="s">
        <v>52</v>
      </c>
      <c r="B35" s="50" t="s">
        <v>53</v>
      </c>
      <c r="C35" s="51">
        <v>0</v>
      </c>
      <c r="D35" s="72"/>
      <c r="E35" s="64" t="s">
        <v>52</v>
      </c>
      <c r="F35" s="50" t="s">
        <v>53</v>
      </c>
      <c r="G35" s="51">
        <v>0</v>
      </c>
      <c r="H35" s="72"/>
      <c r="I35" s="62" t="s">
        <v>52</v>
      </c>
      <c r="J35" s="48" t="s">
        <v>53</v>
      </c>
      <c r="K35" s="43">
        <v>75</v>
      </c>
      <c r="L35" s="72"/>
      <c r="M35" s="62" t="s">
        <v>52</v>
      </c>
      <c r="N35" s="48" t="s">
        <v>53</v>
      </c>
      <c r="O35" s="44">
        <v>75</v>
      </c>
      <c r="P35" s="72"/>
      <c r="Q35" s="62" t="s">
        <v>52</v>
      </c>
      <c r="R35" s="48" t="s">
        <v>53</v>
      </c>
      <c r="S35" s="44">
        <v>15</v>
      </c>
      <c r="T35" s="72"/>
      <c r="U35" s="62" t="s">
        <v>52</v>
      </c>
      <c r="V35" s="48" t="s">
        <v>53</v>
      </c>
      <c r="W35" s="44">
        <v>15</v>
      </c>
      <c r="X35" s="72"/>
      <c r="Y35" s="62" t="s">
        <v>52</v>
      </c>
      <c r="Z35" s="48" t="s">
        <v>53</v>
      </c>
      <c r="AA35" s="44">
        <v>85</v>
      </c>
      <c r="AB35" s="72"/>
      <c r="AC35" s="62" t="s">
        <v>52</v>
      </c>
      <c r="AD35" s="48" t="s">
        <v>53</v>
      </c>
      <c r="AE35" s="44">
        <v>85</v>
      </c>
      <c r="AF35" s="72"/>
      <c r="AG35" s="62" t="s">
        <v>52</v>
      </c>
      <c r="AH35" s="48" t="s">
        <v>53</v>
      </c>
      <c r="AI35" s="44">
        <v>85</v>
      </c>
      <c r="AJ35" s="72"/>
    </row>
    <row r="36" spans="1:36" x14ac:dyDescent="0.2">
      <c r="A36" s="65" t="s">
        <v>31</v>
      </c>
      <c r="B36" s="39"/>
      <c r="C36" s="12">
        <f>SUM(C31:C35)</f>
        <v>50</v>
      </c>
      <c r="D36" s="66">
        <v>0.73</v>
      </c>
      <c r="E36" s="65" t="s">
        <v>31</v>
      </c>
      <c r="F36" s="39"/>
      <c r="G36" s="12">
        <f>SUM(G31:G35)</f>
        <v>250</v>
      </c>
      <c r="H36" s="66">
        <v>0.35</v>
      </c>
      <c r="I36" s="65" t="s">
        <v>31</v>
      </c>
      <c r="J36" s="39"/>
      <c r="K36" s="12">
        <f>SUM(K31:K35)</f>
        <v>400</v>
      </c>
      <c r="L36" s="66">
        <v>0.45</v>
      </c>
      <c r="M36" s="65" t="s">
        <v>31</v>
      </c>
      <c r="N36" s="39"/>
      <c r="O36" s="12">
        <f>SUM(O31:O35)</f>
        <v>250</v>
      </c>
      <c r="P36" s="66">
        <v>0.65</v>
      </c>
      <c r="Q36" s="65" t="s">
        <v>31</v>
      </c>
      <c r="R36" s="39"/>
      <c r="S36" s="12">
        <f>SUM(S31:S35)</f>
        <v>150</v>
      </c>
      <c r="T36" s="66">
        <v>0.56999999999999995</v>
      </c>
      <c r="U36" s="65" t="s">
        <v>31</v>
      </c>
      <c r="V36" s="39"/>
      <c r="W36" s="12">
        <f>SUM(W31:W35)</f>
        <v>50</v>
      </c>
      <c r="X36" s="66">
        <v>0.73</v>
      </c>
      <c r="Y36" s="65" t="s">
        <v>31</v>
      </c>
      <c r="Z36" s="39"/>
      <c r="AA36" s="12">
        <f>SUM(AA31:AA35)</f>
        <v>350</v>
      </c>
      <c r="AB36" s="66">
        <v>0.55000000000000004</v>
      </c>
      <c r="AC36" s="65" t="s">
        <v>31</v>
      </c>
      <c r="AD36" s="39"/>
      <c r="AE36" s="12">
        <f>SUM(AE31:AE35)</f>
        <v>350</v>
      </c>
      <c r="AF36" s="66">
        <v>0.55000000000000004</v>
      </c>
      <c r="AG36" s="65" t="s">
        <v>31</v>
      </c>
      <c r="AH36" s="39"/>
      <c r="AI36" s="12">
        <f>SUM(AI31:AI35)</f>
        <v>350</v>
      </c>
      <c r="AJ36" s="66">
        <v>0.55000000000000004</v>
      </c>
    </row>
    <row r="37" spans="1:36" x14ac:dyDescent="0.2">
      <c r="A37" s="73" t="s">
        <v>27</v>
      </c>
      <c r="B37" s="2" t="s">
        <v>40</v>
      </c>
      <c r="C37" s="42" t="s">
        <v>56</v>
      </c>
      <c r="D37" s="74"/>
      <c r="E37" s="73" t="s">
        <v>27</v>
      </c>
      <c r="F37" s="2" t="s">
        <v>40</v>
      </c>
      <c r="G37" s="42" t="s">
        <v>56</v>
      </c>
      <c r="H37" s="74"/>
      <c r="I37" s="73" t="s">
        <v>27</v>
      </c>
      <c r="J37" s="2" t="s">
        <v>40</v>
      </c>
      <c r="K37" s="42" t="s">
        <v>56</v>
      </c>
      <c r="L37" s="74"/>
      <c r="M37" s="73" t="s">
        <v>27</v>
      </c>
      <c r="N37" s="2" t="s">
        <v>40</v>
      </c>
      <c r="O37" s="42" t="s">
        <v>56</v>
      </c>
      <c r="P37" s="74"/>
      <c r="Q37" s="73" t="s">
        <v>27</v>
      </c>
      <c r="R37" s="2" t="s">
        <v>40</v>
      </c>
      <c r="S37" s="42" t="s">
        <v>56</v>
      </c>
      <c r="T37" s="74"/>
      <c r="U37" s="73" t="s">
        <v>27</v>
      </c>
      <c r="V37" s="2" t="s">
        <v>40</v>
      </c>
      <c r="W37" s="42" t="s">
        <v>56</v>
      </c>
      <c r="X37" s="74"/>
      <c r="Y37" s="73" t="s">
        <v>27</v>
      </c>
      <c r="Z37" s="2" t="s">
        <v>40</v>
      </c>
      <c r="AA37" s="42" t="s">
        <v>56</v>
      </c>
      <c r="AB37" s="74"/>
      <c r="AC37" s="73" t="s">
        <v>27</v>
      </c>
      <c r="AD37" s="2" t="s">
        <v>40</v>
      </c>
      <c r="AE37" s="42" t="s">
        <v>56</v>
      </c>
      <c r="AF37" s="74"/>
      <c r="AG37" s="73" t="s">
        <v>27</v>
      </c>
      <c r="AH37" s="2" t="s">
        <v>40</v>
      </c>
      <c r="AI37" s="42" t="s">
        <v>56</v>
      </c>
      <c r="AJ37" s="74"/>
    </row>
    <row r="38" spans="1:36" s="47" customFormat="1" x14ac:dyDescent="0.2">
      <c r="A38" s="62" t="s">
        <v>30</v>
      </c>
      <c r="B38" s="48" t="s">
        <v>47</v>
      </c>
      <c r="C38" s="46">
        <v>25</v>
      </c>
      <c r="D38" s="75"/>
      <c r="E38" s="62" t="s">
        <v>30</v>
      </c>
      <c r="F38" s="48" t="s">
        <v>47</v>
      </c>
      <c r="G38" s="46">
        <v>25</v>
      </c>
      <c r="H38" s="75"/>
      <c r="I38" s="62" t="s">
        <v>30</v>
      </c>
      <c r="J38" s="48" t="s">
        <v>47</v>
      </c>
      <c r="K38" s="46">
        <v>25</v>
      </c>
      <c r="L38" s="75"/>
      <c r="M38" s="62" t="s">
        <v>30</v>
      </c>
      <c r="N38" s="48" t="s">
        <v>47</v>
      </c>
      <c r="O38" s="46">
        <v>25</v>
      </c>
      <c r="P38" s="75"/>
      <c r="Q38" s="62" t="s">
        <v>30</v>
      </c>
      <c r="R38" s="48" t="s">
        <v>47</v>
      </c>
      <c r="S38" s="46">
        <v>25</v>
      </c>
      <c r="T38" s="75"/>
      <c r="U38" s="62" t="s">
        <v>30</v>
      </c>
      <c r="V38" s="48" t="s">
        <v>47</v>
      </c>
      <c r="W38" s="46">
        <v>25</v>
      </c>
      <c r="X38" s="75"/>
      <c r="Y38" s="62" t="s">
        <v>30</v>
      </c>
      <c r="Z38" s="48" t="s">
        <v>47</v>
      </c>
      <c r="AA38" s="46">
        <v>25</v>
      </c>
      <c r="AB38" s="75"/>
      <c r="AC38" s="62" t="s">
        <v>30</v>
      </c>
      <c r="AD38" s="48" t="s">
        <v>47</v>
      </c>
      <c r="AE38" s="46">
        <v>25</v>
      </c>
      <c r="AF38" s="75"/>
      <c r="AG38" s="62" t="s">
        <v>30</v>
      </c>
      <c r="AH38" s="48" t="s">
        <v>47</v>
      </c>
      <c r="AI38" s="46">
        <v>25</v>
      </c>
      <c r="AJ38" s="75"/>
    </row>
    <row r="39" spans="1:36" s="47" customFormat="1" x14ac:dyDescent="0.2">
      <c r="A39" s="62" t="s">
        <v>4</v>
      </c>
      <c r="B39" s="48" t="s">
        <v>5</v>
      </c>
      <c r="C39" s="46">
        <v>15</v>
      </c>
      <c r="D39" s="75"/>
      <c r="E39" s="62" t="s">
        <v>4</v>
      </c>
      <c r="F39" s="48" t="s">
        <v>5</v>
      </c>
      <c r="G39" s="46">
        <v>15</v>
      </c>
      <c r="H39" s="75"/>
      <c r="I39" s="62" t="s">
        <v>4</v>
      </c>
      <c r="J39" s="48" t="s">
        <v>5</v>
      </c>
      <c r="K39" s="46">
        <v>15</v>
      </c>
      <c r="L39" s="75"/>
      <c r="M39" s="62" t="s">
        <v>4</v>
      </c>
      <c r="N39" s="48" t="s">
        <v>5</v>
      </c>
      <c r="O39" s="46">
        <v>15</v>
      </c>
      <c r="P39" s="75"/>
      <c r="Q39" s="62" t="s">
        <v>4</v>
      </c>
      <c r="R39" s="48" t="s">
        <v>5</v>
      </c>
      <c r="S39" s="46">
        <v>15</v>
      </c>
      <c r="T39" s="75"/>
      <c r="U39" s="62" t="s">
        <v>4</v>
      </c>
      <c r="V39" s="48" t="s">
        <v>5</v>
      </c>
      <c r="W39" s="46">
        <v>15</v>
      </c>
      <c r="X39" s="75"/>
      <c r="Y39" s="62" t="s">
        <v>4</v>
      </c>
      <c r="Z39" s="48" t="s">
        <v>5</v>
      </c>
      <c r="AA39" s="46">
        <v>15</v>
      </c>
      <c r="AB39" s="75"/>
      <c r="AC39" s="62" t="s">
        <v>4</v>
      </c>
      <c r="AD39" s="48" t="s">
        <v>5</v>
      </c>
      <c r="AE39" s="46">
        <v>15</v>
      </c>
      <c r="AF39" s="75"/>
      <c r="AG39" s="62" t="s">
        <v>4</v>
      </c>
      <c r="AH39" s="48" t="s">
        <v>5</v>
      </c>
      <c r="AI39" s="46">
        <v>15</v>
      </c>
      <c r="AJ39" s="75"/>
    </row>
    <row r="40" spans="1:36" s="47" customFormat="1" x14ac:dyDescent="0.2">
      <c r="A40" s="76" t="s">
        <v>71</v>
      </c>
      <c r="B40" s="49" t="s">
        <v>70</v>
      </c>
      <c r="C40" s="46">
        <v>10</v>
      </c>
      <c r="D40" s="75"/>
      <c r="E40" s="76" t="s">
        <v>71</v>
      </c>
      <c r="F40" s="49" t="s">
        <v>70</v>
      </c>
      <c r="G40" s="46">
        <v>10</v>
      </c>
      <c r="H40" s="75"/>
      <c r="I40" s="76" t="s">
        <v>71</v>
      </c>
      <c r="J40" s="49" t="s">
        <v>70</v>
      </c>
      <c r="K40" s="46">
        <v>10</v>
      </c>
      <c r="L40" s="75"/>
      <c r="M40" s="76" t="s">
        <v>71</v>
      </c>
      <c r="N40" s="49" t="s">
        <v>70</v>
      </c>
      <c r="O40" s="46">
        <v>10</v>
      </c>
      <c r="P40" s="75"/>
      <c r="Q40" s="76" t="s">
        <v>71</v>
      </c>
      <c r="R40" s="49" t="s">
        <v>70</v>
      </c>
      <c r="S40" s="46">
        <v>10</v>
      </c>
      <c r="T40" s="75"/>
      <c r="U40" s="76" t="s">
        <v>71</v>
      </c>
      <c r="V40" s="49" t="s">
        <v>70</v>
      </c>
      <c r="W40" s="46">
        <v>10</v>
      </c>
      <c r="X40" s="75"/>
      <c r="Y40" s="76" t="s">
        <v>71</v>
      </c>
      <c r="Z40" s="49" t="s">
        <v>70</v>
      </c>
      <c r="AA40" s="46">
        <v>10</v>
      </c>
      <c r="AB40" s="75"/>
      <c r="AC40" s="76" t="s">
        <v>71</v>
      </c>
      <c r="AD40" s="49" t="s">
        <v>70</v>
      </c>
      <c r="AE40" s="46">
        <v>10</v>
      </c>
      <c r="AF40" s="75"/>
      <c r="AG40" s="76" t="s">
        <v>71</v>
      </c>
      <c r="AH40" s="49" t="s">
        <v>70</v>
      </c>
      <c r="AI40" s="46">
        <v>10</v>
      </c>
      <c r="AJ40" s="75"/>
    </row>
    <row r="41" spans="1:36" ht="12.75" customHeight="1" thickBot="1" x14ac:dyDescent="0.25">
      <c r="A41" s="77" t="s">
        <v>31</v>
      </c>
      <c r="B41" s="78"/>
      <c r="C41" s="79">
        <f>SUM(C38:C40)</f>
        <v>50</v>
      </c>
      <c r="D41" s="80">
        <v>7.0000000000000007E-2</v>
      </c>
      <c r="E41" s="77" t="s">
        <v>31</v>
      </c>
      <c r="F41" s="78"/>
      <c r="G41" s="79">
        <f>SUM(G38:G40)</f>
        <v>50</v>
      </c>
      <c r="H41" s="80">
        <v>7.0000000000000007E-2</v>
      </c>
      <c r="I41" s="77" t="s">
        <v>31</v>
      </c>
      <c r="J41" s="78"/>
      <c r="K41" s="79">
        <f>SUM(K38:K40)</f>
        <v>50</v>
      </c>
      <c r="L41" s="80">
        <v>7.0000000000000007E-2</v>
      </c>
      <c r="M41" s="77" t="s">
        <v>31</v>
      </c>
      <c r="N41" s="78"/>
      <c r="O41" s="79">
        <f>SUM(O38:O40)</f>
        <v>50</v>
      </c>
      <c r="P41" s="80">
        <v>7.0000000000000007E-2</v>
      </c>
      <c r="Q41" s="77" t="s">
        <v>31</v>
      </c>
      <c r="R41" s="78"/>
      <c r="S41" s="79">
        <f>SUM(S38:S40)</f>
        <v>50</v>
      </c>
      <c r="T41" s="80">
        <v>7.0000000000000007E-2</v>
      </c>
      <c r="U41" s="77" t="s">
        <v>31</v>
      </c>
      <c r="V41" s="78"/>
      <c r="W41" s="79">
        <f>SUM(W38:W40)</f>
        <v>50</v>
      </c>
      <c r="X41" s="80">
        <v>7.0000000000000007E-2</v>
      </c>
      <c r="Y41" s="77" t="s">
        <v>31</v>
      </c>
      <c r="Z41" s="78"/>
      <c r="AA41" s="79">
        <f>SUM(AA38:AA40)</f>
        <v>50</v>
      </c>
      <c r="AB41" s="80">
        <v>7.0000000000000007E-2</v>
      </c>
      <c r="AC41" s="77" t="s">
        <v>31</v>
      </c>
      <c r="AD41" s="78"/>
      <c r="AE41" s="79">
        <f>SUM(AE38:AE40)</f>
        <v>50</v>
      </c>
      <c r="AF41" s="80">
        <v>7.0000000000000007E-2</v>
      </c>
      <c r="AG41" s="77" t="s">
        <v>31</v>
      </c>
      <c r="AH41" s="78"/>
      <c r="AI41" s="79">
        <f>SUM(AI38:AI40)</f>
        <v>50</v>
      </c>
      <c r="AJ41" s="80">
        <v>7.0000000000000007E-2</v>
      </c>
    </row>
    <row r="42" spans="1:36" ht="50.1" customHeight="1" thickBot="1" x14ac:dyDescent="0.25">
      <c r="A42" s="81" t="s">
        <v>81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3"/>
    </row>
  </sheetData>
  <mergeCells count="127">
    <mergeCell ref="AF31:AF35"/>
    <mergeCell ref="AC36:AD36"/>
    <mergeCell ref="AE37:AF37"/>
    <mergeCell ref="AF38:AF40"/>
    <mergeCell ref="AC41:AD41"/>
    <mergeCell ref="Y41:Z41"/>
    <mergeCell ref="AG41:AH41"/>
    <mergeCell ref="A42:AJ42"/>
    <mergeCell ref="AC1:AF1"/>
    <mergeCell ref="AC2:AD2"/>
    <mergeCell ref="AE4:AF4"/>
    <mergeCell ref="AF5:AF16"/>
    <mergeCell ref="AC17:AD17"/>
    <mergeCell ref="AE18:AF18"/>
    <mergeCell ref="AF19:AF28"/>
    <mergeCell ref="A41:B41"/>
    <mergeCell ref="E41:F41"/>
    <mergeCell ref="I41:J41"/>
    <mergeCell ref="M41:N41"/>
    <mergeCell ref="Q41:R41"/>
    <mergeCell ref="U41:V41"/>
    <mergeCell ref="AI37:AJ37"/>
    <mergeCell ref="D38:D40"/>
    <mergeCell ref="H38:H40"/>
    <mergeCell ref="L38:L40"/>
    <mergeCell ref="P38:P40"/>
    <mergeCell ref="T38:T40"/>
    <mergeCell ref="X38:X40"/>
    <mergeCell ref="AB38:AB40"/>
    <mergeCell ref="AJ38:AJ40"/>
    <mergeCell ref="Y36:Z36"/>
    <mergeCell ref="AG36:AH36"/>
    <mergeCell ref="C37:D37"/>
    <mergeCell ref="G37:H37"/>
    <mergeCell ref="K37:L37"/>
    <mergeCell ref="O37:P37"/>
    <mergeCell ref="S37:T37"/>
    <mergeCell ref="W37:X37"/>
    <mergeCell ref="AA37:AB37"/>
    <mergeCell ref="A36:B36"/>
    <mergeCell ref="E36:F36"/>
    <mergeCell ref="I36:J36"/>
    <mergeCell ref="M36:N36"/>
    <mergeCell ref="Q36:R36"/>
    <mergeCell ref="U36:V36"/>
    <mergeCell ref="AI30:AJ30"/>
    <mergeCell ref="D31:D35"/>
    <mergeCell ref="H31:H35"/>
    <mergeCell ref="L31:L35"/>
    <mergeCell ref="P31:P35"/>
    <mergeCell ref="T31:T35"/>
    <mergeCell ref="X31:X35"/>
    <mergeCell ref="AB31:AB35"/>
    <mergeCell ref="AJ31:AJ35"/>
    <mergeCell ref="AE30:AF30"/>
    <mergeCell ref="Y29:Z29"/>
    <mergeCell ref="AG29:AH29"/>
    <mergeCell ref="C30:D30"/>
    <mergeCell ref="G30:H30"/>
    <mergeCell ref="K30:L30"/>
    <mergeCell ref="O30:P30"/>
    <mergeCell ref="S30:T30"/>
    <mergeCell ref="W30:X30"/>
    <mergeCell ref="AA30:AB30"/>
    <mergeCell ref="AC29:AD29"/>
    <mergeCell ref="A29:B29"/>
    <mergeCell ref="E29:F29"/>
    <mergeCell ref="I29:J29"/>
    <mergeCell ref="M29:N29"/>
    <mergeCell ref="Q29:R29"/>
    <mergeCell ref="U29:V29"/>
    <mergeCell ref="AI18:AJ18"/>
    <mergeCell ref="D19:D28"/>
    <mergeCell ref="H19:H28"/>
    <mergeCell ref="L19:L28"/>
    <mergeCell ref="P19:P28"/>
    <mergeCell ref="T19:T28"/>
    <mergeCell ref="X19:X28"/>
    <mergeCell ref="AB19:AB28"/>
    <mergeCell ref="AJ19:AJ28"/>
    <mergeCell ref="Y17:Z17"/>
    <mergeCell ref="AG17:AH17"/>
    <mergeCell ref="C18:D18"/>
    <mergeCell ref="G18:H18"/>
    <mergeCell ref="K18:L18"/>
    <mergeCell ref="O18:P18"/>
    <mergeCell ref="S18:T18"/>
    <mergeCell ref="W18:X18"/>
    <mergeCell ref="AA18:AB18"/>
    <mergeCell ref="A17:B17"/>
    <mergeCell ref="E17:F17"/>
    <mergeCell ref="I17:J17"/>
    <mergeCell ref="M17:N17"/>
    <mergeCell ref="Q17:R17"/>
    <mergeCell ref="U17:V17"/>
    <mergeCell ref="AA4:AB4"/>
    <mergeCell ref="AI4:AJ4"/>
    <mergeCell ref="D5:D16"/>
    <mergeCell ref="H5:H16"/>
    <mergeCell ref="L5:L16"/>
    <mergeCell ref="P5:P16"/>
    <mergeCell ref="T5:T16"/>
    <mergeCell ref="X5:X16"/>
    <mergeCell ref="AB5:AB16"/>
    <mergeCell ref="AJ5:AJ16"/>
    <mergeCell ref="C4:D4"/>
    <mergeCell ref="G4:H4"/>
    <mergeCell ref="K4:L4"/>
    <mergeCell ref="O4:P4"/>
    <mergeCell ref="S4:T4"/>
    <mergeCell ref="W4:X4"/>
    <mergeCell ref="Y1:AB1"/>
    <mergeCell ref="AG1:AJ1"/>
    <mergeCell ref="A2:B2"/>
    <mergeCell ref="E2:F2"/>
    <mergeCell ref="I2:J2"/>
    <mergeCell ref="M2:N2"/>
    <mergeCell ref="Q2:R2"/>
    <mergeCell ref="U2:V2"/>
    <mergeCell ref="Y2:Z2"/>
    <mergeCell ref="AG2:AH2"/>
    <mergeCell ref="A1:D1"/>
    <mergeCell ref="E1:H1"/>
    <mergeCell ref="I1:L1"/>
    <mergeCell ref="M1:P1"/>
    <mergeCell ref="Q1:T1"/>
    <mergeCell ref="U1:X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Available ATC</vt:lpstr>
      <vt:lpstr>Results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Monica Tuceac</cp:lastModifiedBy>
  <cp:lastPrinted>2019-06-11T11:58:59Z</cp:lastPrinted>
  <dcterms:created xsi:type="dcterms:W3CDTF">2005-06-22T10:45:23Z</dcterms:created>
  <dcterms:modified xsi:type="dcterms:W3CDTF">2019-10-16T12:15:16Z</dcterms:modified>
</cp:coreProperties>
</file>