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5" yWindow="6240" windowWidth="20730" windowHeight="6285" tabRatio="907"/>
  </bookViews>
  <sheets>
    <sheet name="MachetaResults" sheetId="1416" r:id="rId1"/>
    <sheet name="Avaliable ATC" sheetId="1400" r:id="rId2"/>
  </sheets>
  <calcPr calcId="145621"/>
</workbook>
</file>

<file path=xl/calcChain.xml><?xml version="1.0" encoding="utf-8"?>
<calcChain xmlns="http://schemas.openxmlformats.org/spreadsheetml/2006/main">
  <c r="K8" i="1400" l="1"/>
  <c r="K7" i="1400"/>
  <c r="C40" i="1416" l="1"/>
  <c r="C35" i="1416"/>
  <c r="C29" i="1416"/>
  <c r="C17" i="1416"/>
  <c r="D8" i="1400" l="1"/>
  <c r="D7" i="1400"/>
  <c r="D6" i="1400"/>
  <c r="D5" i="1400"/>
  <c r="H8" i="1400" l="1"/>
  <c r="N8" i="1400" l="1"/>
  <c r="H5" i="1400" l="1"/>
  <c r="K5" i="1400" s="1"/>
  <c r="H6" i="1400"/>
  <c r="N6" i="1400" s="1"/>
  <c r="H7" i="1400"/>
  <c r="N7" i="1400" s="1"/>
  <c r="K6" i="1400" l="1"/>
  <c r="N5" i="1400"/>
  <c r="N9" i="1400" l="1"/>
</calcChain>
</file>

<file path=xl/comments1.xml><?xml version="1.0" encoding="utf-8"?>
<comments xmlns="http://schemas.openxmlformats.org/spreadsheetml/2006/main">
  <authors>
    <author>Radu Naniu</author>
  </authors>
  <commentList>
    <comment ref="H4" authorId="0">
      <text>
        <r>
          <rPr>
            <b/>
            <sz val="10"/>
            <color indexed="81"/>
            <rFont val="Tahoma"/>
            <family val="2"/>
            <charset val="238"/>
          </rPr>
          <t xml:space="preserve">
Amount of ATC to be auctioned in monthly auctions</t>
        </r>
      </text>
    </comment>
  </commentList>
</comments>
</file>

<file path=xl/sharedStrings.xml><?xml version="1.0" encoding="utf-8"?>
<sst xmlns="http://schemas.openxmlformats.org/spreadsheetml/2006/main" count="107" uniqueCount="76">
  <si>
    <t>Participant</t>
  </si>
  <si>
    <t>[MW]</t>
  </si>
  <si>
    <t>[EUR/MWh]</t>
  </si>
  <si>
    <t>11XDANSKECOM---P</t>
  </si>
  <si>
    <t>11XEZPADAHANDELC</t>
  </si>
  <si>
    <t>11XIGET--------D</t>
  </si>
  <si>
    <t>GEN-I d.o.o</t>
  </si>
  <si>
    <t>HSE</t>
  </si>
  <si>
    <t>11XHSE-SLOVENIAG</t>
  </si>
  <si>
    <t>TTC</t>
  </si>
  <si>
    <t>TRM</t>
  </si>
  <si>
    <t>NTC</t>
  </si>
  <si>
    <t>AAC</t>
  </si>
  <si>
    <t>11XSTATKRAFT001N</t>
  </si>
  <si>
    <t>Allocated Capacity</t>
  </si>
  <si>
    <t>Price</t>
  </si>
  <si>
    <t>EIC</t>
  </si>
  <si>
    <t>Name</t>
  </si>
  <si>
    <t>PERIOD</t>
  </si>
  <si>
    <t>Total requested capacity</t>
  </si>
  <si>
    <t>Total allocated capacity</t>
  </si>
  <si>
    <t>Available capacity after the auction</t>
  </si>
  <si>
    <t>Serbia -&gt; Romania (RS-RO)</t>
  </si>
  <si>
    <t>Romania -&gt; Serbia (RO-RS)</t>
  </si>
  <si>
    <t>Romania -&gt; Ukraine  (RO -UA)</t>
  </si>
  <si>
    <t>SERBIA</t>
  </si>
  <si>
    <t>15X-MVM--------B</t>
  </si>
  <si>
    <t>IMPORT (RS-RO)</t>
  </si>
  <si>
    <t>EXPORT (RO-RS)</t>
  </si>
  <si>
    <t>UKRAINE</t>
  </si>
  <si>
    <t>AXPO ENERGY</t>
  </si>
  <si>
    <t>30XROEGL-------B</t>
  </si>
  <si>
    <t>11XEDFTRADING--G</t>
  </si>
  <si>
    <t>Total Allocated Capacity</t>
  </si>
  <si>
    <t>28X-INTERENERGO8</t>
  </si>
  <si>
    <t>INTERENERGO</t>
  </si>
  <si>
    <t>12XEFT-SWITZERLR</t>
  </si>
  <si>
    <t>EFT SWITZERLAND</t>
  </si>
  <si>
    <t>Direction</t>
  </si>
  <si>
    <t>11XFREEPOINT---N</t>
  </si>
  <si>
    <t>11XDISAM-------V</t>
  </si>
  <si>
    <t>28X-PETROL-LJ--C</t>
  </si>
  <si>
    <t>13XVERBUND1234-P</t>
  </si>
  <si>
    <t>Available transfer capacity on the tie-lines of the Romanian Power System with its neighbouring Systems</t>
  </si>
  <si>
    <t>Total [Euro]</t>
  </si>
  <si>
    <t>EXPORT (RO-UA)</t>
  </si>
  <si>
    <t>IMPORT (UA-RO)</t>
  </si>
  <si>
    <t>Unit Price [Euro/MWh]</t>
  </si>
  <si>
    <t>nr zile</t>
  </si>
  <si>
    <t xml:space="preserve"> AUCTION DATE and deadline for bidding</t>
  </si>
  <si>
    <r>
      <rPr>
        <b/>
        <sz val="12"/>
        <rFont val="Arial"/>
        <family val="2"/>
        <charset val="238"/>
      </rPr>
      <t>13:00</t>
    </r>
    <r>
      <rPr>
        <b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EET,RO = CET+ 1</t>
    </r>
  </si>
  <si>
    <t>Ukraine -&gt; Romania (UA-RO)</t>
  </si>
  <si>
    <t>CEZ a.s.</t>
  </si>
  <si>
    <t>EDF Trading Limited</t>
  </si>
  <si>
    <t>Energi Danmark A/S</t>
  </si>
  <si>
    <t>EZPADA S.R.O.</t>
  </si>
  <si>
    <t>FREEPOINT COMMODITIES EUROPE LLP</t>
  </si>
  <si>
    <t>Petrol Slovenska energetska druzba dd Ljubljana</t>
  </si>
  <si>
    <t>VERBUND Trading GmbH</t>
  </si>
  <si>
    <t>11XCEZ-CZ------1</t>
  </si>
  <si>
    <t>DANSKE COMMODITIES</t>
  </si>
  <si>
    <t>MVM PARTNER RZT</t>
  </si>
  <si>
    <t>STATKRAFT</t>
  </si>
  <si>
    <t>ATCm</t>
  </si>
  <si>
    <t>ATC = 250</t>
  </si>
  <si>
    <t>55XAIKTRADING017</t>
  </si>
  <si>
    <t>AIK Energy Ltd</t>
  </si>
  <si>
    <t>ATC = 200</t>
  </si>
  <si>
    <t>ATC = 50</t>
  </si>
  <si>
    <t>DECEMBER 2019</t>
  </si>
  <si>
    <t>01-31.12.2019</t>
  </si>
  <si>
    <t>CROSS BORDER CAPACITY ALLOCATION AUCTION RESULTS for the period of:
01-31.12.2019</t>
  </si>
  <si>
    <t>NOTE: The deadline for transferring capacities for the month of DECEMBER is 25 NOVEMBER 2019, 12:00(RO). _x000D_
The transfers are to be operated by the participants in the DAMAS platform and the corresponding annex for the transfer is to be sent  by email to: contracte.alocare@transelectrica.ro</t>
  </si>
  <si>
    <t>ATC = 500</t>
  </si>
  <si>
    <t>EXPORT</t>
  </si>
  <si>
    <t>IMPORT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</si>
</sst>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5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62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sz val="11"/>
      <color indexed="52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52"/>
      <name val="Calibri"/>
      <family val="2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b/>
      <i/>
      <sz val="22"/>
      <color indexed="10"/>
      <name val="Arial"/>
      <family val="2"/>
      <charset val="238"/>
    </font>
    <font>
      <b/>
      <i/>
      <sz val="22"/>
      <color indexed="18"/>
      <name val="Arial"/>
      <family val="2"/>
      <charset val="238"/>
    </font>
    <font>
      <sz val="14"/>
      <name val="Arial"/>
      <family val="2"/>
    </font>
    <font>
      <sz val="10"/>
      <name val="Arial CE"/>
      <family val="2"/>
      <charset val="238"/>
    </font>
    <font>
      <b/>
      <sz val="12"/>
      <name val="Arial"/>
      <family val="2"/>
      <charset val="238"/>
    </font>
    <font>
      <b/>
      <sz val="14"/>
      <name val="Arial"/>
      <family val="2"/>
    </font>
    <font>
      <b/>
      <i/>
      <sz val="10"/>
      <color indexed="12"/>
      <name val="Arial"/>
      <family val="2"/>
    </font>
    <font>
      <b/>
      <sz val="10"/>
      <color indexed="12"/>
      <name val="Arial"/>
      <family val="2"/>
    </font>
    <font>
      <b/>
      <i/>
      <sz val="10"/>
      <color indexed="10"/>
      <name val="Arial"/>
      <family val="2"/>
    </font>
    <font>
      <b/>
      <sz val="10"/>
      <color indexed="10"/>
      <name val="Arial"/>
      <family val="2"/>
    </font>
    <font>
      <b/>
      <i/>
      <sz val="10"/>
      <color rgb="FFFF0000"/>
      <name val="Arial"/>
      <family val="2"/>
    </font>
    <font>
      <sz val="10"/>
      <color theme="0"/>
      <name val="Arial"/>
      <family val="2"/>
    </font>
    <font>
      <sz val="12"/>
      <name val="Arial"/>
      <family val="2"/>
      <charset val="238"/>
    </font>
    <font>
      <b/>
      <sz val="10"/>
      <color indexed="81"/>
      <name val="Tahoma"/>
      <family val="2"/>
      <charset val="238"/>
    </font>
    <font>
      <sz val="10"/>
      <color rgb="FFFF0000"/>
      <name val="Arial"/>
      <family val="2"/>
    </font>
    <font>
      <b/>
      <sz val="12"/>
      <color rgb="FFFF0000"/>
      <name val="Arial"/>
      <family val="2"/>
    </font>
    <font>
      <b/>
      <sz val="10"/>
      <color rgb="FFFF0000"/>
      <name val="Arial"/>
      <family val="2"/>
      <charset val="238"/>
    </font>
  </fonts>
  <fills count="3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97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18" fillId="3" borderId="0" applyNumberFormat="0" applyBorder="0" applyAlignment="0" applyProtection="0"/>
    <xf numFmtId="0" fontId="6" fillId="7" borderId="1" applyNumberFormat="0" applyAlignment="0" applyProtection="0"/>
    <xf numFmtId="0" fontId="20" fillId="20" borderId="1" applyNumberFormat="0" applyAlignment="0" applyProtection="0"/>
    <xf numFmtId="0" fontId="11" fillId="21" borderId="2" applyNumberFormat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1" borderId="2" applyNumberFormat="0" applyAlignment="0" applyProtection="0"/>
    <xf numFmtId="0" fontId="16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4" fillId="4" borderId="0" applyNumberFormat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6" fillId="7" borderId="1" applyNumberFormat="0" applyAlignment="0" applyProtection="0"/>
    <xf numFmtId="0" fontId="2" fillId="22" borderId="7" applyNumberFormat="0" applyFont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14" fillId="4" borderId="0" applyNumberFormat="0" applyBorder="0" applyAlignment="0" applyProtection="0"/>
    <xf numFmtId="0" fontId="15" fillId="20" borderId="8" applyNumberFormat="0" applyAlignment="0" applyProtection="0"/>
    <xf numFmtId="0" fontId="13" fillId="0" borderId="6" applyNumberFormat="0" applyFill="0" applyAlignment="0" applyProtection="0"/>
    <xf numFmtId="0" fontId="16" fillId="0" borderId="0" applyNumberFormat="0" applyFill="0" applyBorder="0" applyAlignment="0" applyProtection="0"/>
    <xf numFmtId="0" fontId="19" fillId="23" borderId="0" applyNumberFormat="0" applyBorder="0" applyAlignment="0" applyProtection="0"/>
    <xf numFmtId="0" fontId="22" fillId="0" borderId="0"/>
    <xf numFmtId="0" fontId="2" fillId="0" borderId="0"/>
    <xf numFmtId="0" fontId="2" fillId="22" borderId="7" applyNumberFormat="0" applyFont="0" applyAlignment="0" applyProtection="0"/>
    <xf numFmtId="0" fontId="17" fillId="0" borderId="9" applyNumberFormat="0" applyFill="0" applyAlignment="0" applyProtection="0"/>
    <xf numFmtId="0" fontId="15" fillId="20" borderId="8" applyNumberFormat="0" applyAlignment="0" applyProtection="0"/>
    <xf numFmtId="0" fontId="18" fillId="3" borderId="0" applyNumberFormat="0" applyBorder="0" applyAlignment="0" applyProtection="0"/>
    <xf numFmtId="0" fontId="19" fillId="23" borderId="0" applyNumberFormat="0" applyBorder="0" applyAlignment="0" applyProtection="0"/>
    <xf numFmtId="0" fontId="20" fillId="20" borderId="1" applyNumberFormat="0" applyAlignment="0" applyProtection="0"/>
    <xf numFmtId="0" fontId="7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2" fillId="0" borderId="0" applyNumberFormat="0" applyFill="0" applyBorder="0" applyAlignment="0" applyProtection="0"/>
    <xf numFmtId="0" fontId="22" fillId="0" borderId="0"/>
    <xf numFmtId="0" fontId="22" fillId="0" borderId="0"/>
    <xf numFmtId="0" fontId="23" fillId="0" borderId="0"/>
    <xf numFmtId="0" fontId="22" fillId="0" borderId="0"/>
    <xf numFmtId="0" fontId="25" fillId="0" borderId="0"/>
    <xf numFmtId="0" fontId="24" fillId="0" borderId="0"/>
    <xf numFmtId="0" fontId="26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7" fillId="0" borderId="0"/>
  </cellStyleXfs>
  <cellXfs count="77">
    <xf numFmtId="0" fontId="0" fillId="0" borderId="0" xfId="0"/>
    <xf numFmtId="0" fontId="1" fillId="34" borderId="12" xfId="86" applyFont="1" applyFill="1" applyBorder="1" applyAlignment="1">
      <alignment horizontal="center" vertical="center" wrapText="1"/>
    </xf>
    <xf numFmtId="0" fontId="1" fillId="35" borderId="17" xfId="86" applyFont="1" applyFill="1" applyBorder="1" applyAlignment="1">
      <alignment horizontal="center" vertical="center" wrapText="1"/>
    </xf>
    <xf numFmtId="0" fontId="1" fillId="36" borderId="17" xfId="86" applyFont="1" applyFill="1" applyBorder="1" applyAlignment="1">
      <alignment horizontal="center" vertical="center" wrapText="1"/>
    </xf>
    <xf numFmtId="4" fontId="37" fillId="0" borderId="10" xfId="0" applyNumberFormat="1" applyFont="1" applyFill="1" applyBorder="1" applyAlignment="1">
      <alignment horizontal="center" wrapText="1"/>
    </xf>
    <xf numFmtId="49" fontId="1" fillId="26" borderId="10" xfId="0" applyNumberFormat="1" applyFont="1" applyFill="1" applyBorder="1" applyAlignment="1">
      <alignment horizontal="center" vertical="center" wrapText="1"/>
    </xf>
    <xf numFmtId="0" fontId="33" fillId="30" borderId="14" xfId="90" applyFont="1" applyFill="1" applyBorder="1" applyAlignment="1">
      <alignment horizontal="center" vertical="center" wrapText="1"/>
    </xf>
    <xf numFmtId="0" fontId="33" fillId="30" borderId="15" xfId="90" applyFont="1" applyFill="1" applyBorder="1" applyAlignment="1">
      <alignment horizontal="center" vertical="center" wrapText="1"/>
    </xf>
    <xf numFmtId="0" fontId="33" fillId="33" borderId="15" xfId="90" applyFont="1" applyFill="1" applyBorder="1" applyAlignment="1">
      <alignment horizontal="center" vertical="center" wrapText="1"/>
    </xf>
    <xf numFmtId="0" fontId="2" fillId="33" borderId="14" xfId="90" applyFont="1" applyFill="1" applyBorder="1" applyAlignment="1">
      <alignment horizontal="center" vertical="center" wrapText="1"/>
    </xf>
    <xf numFmtId="0" fontId="2" fillId="24" borderId="14" xfId="90" applyFont="1" applyFill="1" applyBorder="1" applyAlignment="1">
      <alignment horizontal="center" vertical="center" wrapText="1"/>
    </xf>
    <xf numFmtId="0" fontId="2" fillId="24" borderId="14" xfId="90" applyNumberFormat="1" applyFont="1" applyFill="1" applyBorder="1" applyAlignment="1">
      <alignment horizontal="center" vertical="center" wrapText="1"/>
    </xf>
    <xf numFmtId="0" fontId="33" fillId="31" borderId="15" xfId="90" applyFont="1" applyFill="1" applyBorder="1" applyAlignment="1">
      <alignment horizontal="center" vertical="center" wrapText="1"/>
    </xf>
    <xf numFmtId="0" fontId="2" fillId="0" borderId="0" xfId="74" applyFont="1"/>
    <xf numFmtId="0" fontId="33" fillId="0" borderId="0" xfId="74" applyFont="1"/>
    <xf numFmtId="0" fontId="3" fillId="0" borderId="0" xfId="74" applyFont="1"/>
    <xf numFmtId="4" fontId="3" fillId="0" borderId="0" xfId="74" applyNumberFormat="1" applyFont="1" applyAlignment="1">
      <alignment vertical="center"/>
    </xf>
    <xf numFmtId="0" fontId="3" fillId="0" borderId="14" xfId="74" applyFont="1" applyBorder="1" applyAlignment="1">
      <alignment horizontal="center" vertical="center"/>
    </xf>
    <xf numFmtId="0" fontId="3" fillId="0" borderId="14" xfId="74" applyFont="1" applyFill="1" applyBorder="1" applyAlignment="1">
      <alignment horizontal="center" vertical="center"/>
    </xf>
    <xf numFmtId="0" fontId="30" fillId="36" borderId="14" xfId="74" applyFont="1" applyFill="1" applyBorder="1" applyAlignment="1">
      <alignment horizontal="center" vertical="center"/>
    </xf>
    <xf numFmtId="0" fontId="30" fillId="34" borderId="14" xfId="74" applyFont="1" applyFill="1" applyBorder="1" applyAlignment="1">
      <alignment horizontal="center" vertical="center"/>
    </xf>
    <xf numFmtId="0" fontId="30" fillId="35" borderId="13" xfId="74" applyFont="1" applyFill="1" applyBorder="1" applyAlignment="1">
      <alignment horizontal="center" vertical="center"/>
    </xf>
    <xf numFmtId="0" fontId="1" fillId="0" borderId="0" xfId="74" applyFont="1"/>
    <xf numFmtId="0" fontId="1" fillId="0" borderId="11" xfId="74" applyFont="1" applyBorder="1" applyAlignment="1">
      <alignment horizontal="center" vertical="center"/>
    </xf>
    <xf numFmtId="0" fontId="1" fillId="0" borderId="11" xfId="74" applyFont="1" applyBorder="1" applyAlignment="1">
      <alignment horizontal="center" vertical="center" wrapText="1"/>
    </xf>
    <xf numFmtId="0" fontId="42" fillId="0" borderId="0" xfId="74" applyFont="1"/>
    <xf numFmtId="0" fontId="43" fillId="0" borderId="0" xfId="74" applyFont="1"/>
    <xf numFmtId="14" fontId="3" fillId="24" borderId="13" xfId="0" applyNumberFormat="1" applyFont="1" applyFill="1" applyBorder="1" applyAlignment="1">
      <alignment horizontal="center" vertical="center" wrapText="1"/>
    </xf>
    <xf numFmtId="0" fontId="21" fillId="24" borderId="14" xfId="90" applyNumberFormat="1" applyFont="1" applyFill="1" applyBorder="1" applyAlignment="1">
      <alignment horizontal="center" vertical="center" wrapText="1"/>
    </xf>
    <xf numFmtId="0" fontId="3" fillId="33" borderId="21" xfId="0" applyFont="1" applyFill="1" applyBorder="1" applyAlignment="1">
      <alignment horizontal="center" vertical="center" wrapText="1"/>
    </xf>
    <xf numFmtId="0" fontId="21" fillId="33" borderId="14" xfId="90" applyFont="1" applyFill="1" applyBorder="1" applyAlignment="1">
      <alignment horizontal="center" vertical="center" wrapText="1"/>
    </xf>
    <xf numFmtId="0" fontId="3" fillId="33" borderId="13" xfId="0" applyFont="1" applyFill="1" applyBorder="1" applyAlignment="1">
      <alignment horizontal="center" vertical="center" wrapText="1"/>
    </xf>
    <xf numFmtId="0" fontId="1" fillId="26" borderId="10" xfId="0" applyFont="1" applyFill="1" applyBorder="1" applyAlignment="1">
      <alignment horizontal="center" vertical="center" wrapText="1"/>
    </xf>
    <xf numFmtId="0" fontId="3" fillId="24" borderId="20" xfId="90" applyFont="1" applyFill="1" applyBorder="1" applyAlignment="1">
      <alignment vertical="center" wrapText="1"/>
    </xf>
    <xf numFmtId="0" fontId="3" fillId="33" borderId="20" xfId="90" applyFont="1" applyFill="1" applyBorder="1" applyAlignment="1">
      <alignment vertical="center" wrapText="1"/>
    </xf>
    <xf numFmtId="0" fontId="3" fillId="33" borderId="22" xfId="90" applyFont="1" applyFill="1" applyBorder="1" applyAlignment="1">
      <alignment vertical="center" wrapText="1"/>
    </xf>
    <xf numFmtId="0" fontId="34" fillId="0" borderId="10" xfId="0" applyFont="1" applyBorder="1" applyAlignment="1">
      <alignment horizontal="center" vertical="center" wrapText="1"/>
    </xf>
    <xf numFmtId="0" fontId="35" fillId="0" borderId="10" xfId="0" applyFont="1" applyFill="1" applyBorder="1" applyAlignment="1">
      <alignment horizontal="center" vertical="center" wrapText="1"/>
    </xf>
    <xf numFmtId="0" fontId="35" fillId="0" borderId="10" xfId="0" applyFont="1" applyBorder="1" applyAlignment="1">
      <alignment horizontal="center" vertical="center" wrapText="1"/>
    </xf>
    <xf numFmtId="0" fontId="1" fillId="29" borderId="10" xfId="0" applyFont="1" applyFill="1" applyBorder="1" applyAlignment="1">
      <alignment horizontal="center" vertical="center" wrapText="1"/>
    </xf>
    <xf numFmtId="49" fontId="1" fillId="29" borderId="10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1" fontId="36" fillId="0" borderId="10" xfId="0" applyNumberFormat="1" applyFont="1" applyFill="1" applyBorder="1" applyAlignment="1">
      <alignment horizontal="center" vertical="center" wrapText="1"/>
    </xf>
    <xf numFmtId="0" fontId="1" fillId="37" borderId="10" xfId="0" applyFont="1" applyFill="1" applyBorder="1" applyAlignment="1">
      <alignment horizontal="center" vertical="center" wrapText="1"/>
    </xf>
    <xf numFmtId="49" fontId="1" fillId="37" borderId="10" xfId="0" applyNumberFormat="1" applyFont="1" applyFill="1" applyBorder="1" applyAlignment="1">
      <alignment horizontal="center" vertical="center" wrapText="1"/>
    </xf>
    <xf numFmtId="0" fontId="1" fillId="25" borderId="10" xfId="0" applyFont="1" applyFill="1" applyBorder="1" applyAlignment="1">
      <alignment horizontal="center" vertical="center" wrapText="1"/>
    </xf>
    <xf numFmtId="49" fontId="1" fillId="25" borderId="10" xfId="0" applyNumberFormat="1" applyFont="1" applyFill="1" applyBorder="1" applyAlignment="1">
      <alignment horizontal="center" vertical="center" wrapText="1"/>
    </xf>
    <xf numFmtId="1" fontId="38" fillId="27" borderId="10" xfId="0" applyNumberFormat="1" applyFont="1" applyFill="1" applyBorder="1" applyAlignment="1">
      <alignment horizontal="center" vertical="center" wrapText="1"/>
    </xf>
    <xf numFmtId="4" fontId="44" fillId="27" borderId="10" xfId="0" applyNumberFormat="1" applyFont="1" applyFill="1" applyBorder="1" applyAlignment="1">
      <alignment horizontal="center" vertical="center" wrapText="1"/>
    </xf>
    <xf numFmtId="0" fontId="1" fillId="27" borderId="10" xfId="0" applyFont="1" applyFill="1" applyBorder="1" applyAlignment="1">
      <alignment horizontal="center" vertical="center" wrapText="1"/>
    </xf>
    <xf numFmtId="0" fontId="1" fillId="29" borderId="10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wrapText="1"/>
    </xf>
    <xf numFmtId="49" fontId="39" fillId="0" borderId="0" xfId="0" applyNumberFormat="1" applyFont="1" applyFill="1" applyBorder="1" applyAlignment="1">
      <alignment horizontal="center" vertical="center"/>
    </xf>
    <xf numFmtId="1" fontId="39" fillId="0" borderId="0" xfId="0" applyNumberFormat="1" applyFont="1" applyFill="1" applyBorder="1" applyAlignment="1">
      <alignment horizontal="center" vertical="center"/>
    </xf>
    <xf numFmtId="0" fontId="34" fillId="0" borderId="10" xfId="0" applyFont="1" applyFill="1" applyBorder="1" applyAlignment="1">
      <alignment horizontal="center" vertical="center" wrapText="1"/>
    </xf>
    <xf numFmtId="49" fontId="36" fillId="0" borderId="10" xfId="0" applyNumberFormat="1" applyFont="1" applyFill="1" applyBorder="1" applyAlignment="1">
      <alignment horizontal="center" vertical="center" wrapText="1"/>
    </xf>
    <xf numFmtId="0" fontId="1" fillId="37" borderId="10" xfId="0" applyFont="1" applyFill="1" applyBorder="1" applyAlignment="1">
      <alignment horizontal="center" vertical="center" wrapText="1"/>
    </xf>
    <xf numFmtId="4" fontId="1" fillId="0" borderId="10" xfId="0" applyNumberFormat="1" applyFont="1" applyFill="1" applyBorder="1" applyAlignment="1">
      <alignment horizontal="center" wrapText="1"/>
    </xf>
    <xf numFmtId="0" fontId="1" fillId="25" borderId="10" xfId="0" applyFont="1" applyFill="1" applyBorder="1" applyAlignment="1">
      <alignment horizontal="center" vertical="center" wrapText="1"/>
    </xf>
    <xf numFmtId="0" fontId="1" fillId="26" borderId="10" xfId="0" applyFont="1" applyFill="1" applyBorder="1" applyAlignment="1">
      <alignment horizontal="center" vertical="center" wrapText="1"/>
    </xf>
    <xf numFmtId="49" fontId="38" fillId="27" borderId="10" xfId="0" applyNumberFormat="1" applyFont="1" applyFill="1" applyBorder="1" applyAlignment="1">
      <alignment horizontal="center" vertical="center" wrapText="1"/>
    </xf>
    <xf numFmtId="0" fontId="1" fillId="28" borderId="10" xfId="0" applyNumberFormat="1" applyFont="1" applyFill="1" applyBorder="1" applyAlignment="1">
      <alignment horizontal="center" vertical="center" wrapText="1"/>
    </xf>
    <xf numFmtId="0" fontId="22" fillId="0" borderId="16" xfId="74" applyFont="1" applyBorder="1" applyAlignment="1">
      <alignment horizontal="center" vertical="center" wrapText="1"/>
    </xf>
    <xf numFmtId="0" fontId="22" fillId="0" borderId="0" xfId="74" applyFont="1" applyBorder="1" applyAlignment="1">
      <alignment horizontal="center" vertical="center" wrapText="1"/>
    </xf>
    <xf numFmtId="0" fontId="32" fillId="38" borderId="10" xfId="74" applyFont="1" applyFill="1" applyBorder="1" applyAlignment="1">
      <alignment horizontal="center" vertical="center" wrapText="1"/>
    </xf>
    <xf numFmtId="0" fontId="40" fillId="38" borderId="10" xfId="74" applyFont="1" applyFill="1" applyBorder="1" applyAlignment="1">
      <alignment horizontal="center" vertical="center" wrapText="1"/>
    </xf>
    <xf numFmtId="14" fontId="32" fillId="38" borderId="10" xfId="74" applyNumberFormat="1" applyFont="1" applyFill="1" applyBorder="1" applyAlignment="1">
      <alignment horizontal="center" vertical="center" wrapText="1"/>
    </xf>
    <xf numFmtId="0" fontId="40" fillId="38" borderId="10" xfId="74" applyFont="1" applyFill="1" applyBorder="1" applyAlignment="1">
      <alignment horizontal="center" vertical="center"/>
    </xf>
    <xf numFmtId="49" fontId="28" fillId="0" borderId="0" xfId="90" quotePrefix="1" applyNumberFormat="1" applyFont="1" applyBorder="1" applyAlignment="1">
      <alignment horizontal="center" vertical="center"/>
    </xf>
    <xf numFmtId="49" fontId="29" fillId="0" borderId="0" xfId="90" applyNumberFormat="1" applyFont="1" applyBorder="1" applyAlignment="1">
      <alignment horizontal="center" vertical="center"/>
    </xf>
    <xf numFmtId="0" fontId="31" fillId="0" borderId="18" xfId="90" applyFont="1" applyBorder="1" applyAlignment="1">
      <alignment horizontal="center" vertical="center"/>
    </xf>
    <xf numFmtId="0" fontId="31" fillId="0" borderId="0" xfId="90" applyFont="1" applyBorder="1" applyAlignment="1">
      <alignment horizontal="center" vertical="center"/>
    </xf>
    <xf numFmtId="0" fontId="1" fillId="30" borderId="13" xfId="90" applyFont="1" applyFill="1" applyBorder="1" applyAlignment="1">
      <alignment horizontal="center" vertical="center" wrapText="1"/>
    </xf>
    <xf numFmtId="0" fontId="1" fillId="30" borderId="14" xfId="90" applyFont="1" applyFill="1" applyBorder="1" applyAlignment="1">
      <alignment horizontal="center" vertical="center" wrapText="1"/>
    </xf>
    <xf numFmtId="0" fontId="3" fillId="32" borderId="19" xfId="90" applyFont="1" applyFill="1" applyBorder="1" applyAlignment="1">
      <alignment horizontal="center" vertical="center" textRotation="90" wrapText="1"/>
    </xf>
    <xf numFmtId="0" fontId="3" fillId="29" borderId="20" xfId="90" applyFont="1" applyFill="1" applyBorder="1" applyAlignment="1">
      <alignment horizontal="center" vertical="center" textRotation="90" wrapText="1"/>
    </xf>
    <xf numFmtId="0" fontId="3" fillId="29" borderId="19" xfId="90" applyFont="1" applyFill="1" applyBorder="1" applyAlignment="1">
      <alignment horizontal="center" vertical="center" textRotation="90" wrapText="1"/>
    </xf>
  </cellXfs>
  <cellStyles count="97">
    <cellStyle name="20% - 1. jelölőszín" xfId="1"/>
    <cellStyle name="20% - 2. jelölőszín" xfId="2"/>
    <cellStyle name="20% - 3. jelölőszín" xfId="3"/>
    <cellStyle name="20% - 4. jelölőszín" xfId="4"/>
    <cellStyle name="20% - 5. jelölőszín" xfId="5"/>
    <cellStyle name="20% - 6. jelölőszín" xfId="6"/>
    <cellStyle name="20% - Accent1" xfId="7" builtinId="30" customBuiltin="1"/>
    <cellStyle name="20% - Accent2" xfId="8" builtinId="34" customBuiltin="1"/>
    <cellStyle name="20% - Accent3" xfId="9" builtinId="38" customBuiltin="1"/>
    <cellStyle name="20% - Accent4" xfId="10" builtinId="42" customBuiltin="1"/>
    <cellStyle name="20% - Accent5" xfId="11" builtinId="46" customBuiltin="1"/>
    <cellStyle name="20% - Accent6" xfId="12" builtinId="50" customBuiltin="1"/>
    <cellStyle name="40% - 1. jelölőszín" xfId="13"/>
    <cellStyle name="40% - 2. jelölőszín" xfId="14"/>
    <cellStyle name="40% - 3. jelölőszín" xfId="15"/>
    <cellStyle name="40% - 4. jelölőszín" xfId="16"/>
    <cellStyle name="40% - 5. jelölőszín" xfId="17"/>
    <cellStyle name="40% - 6. jelölőszín" xfId="18"/>
    <cellStyle name="40% - Accent1" xfId="19" builtinId="31" customBuiltin="1"/>
    <cellStyle name="40% - Accent2" xfId="20" builtinId="35" customBuiltin="1"/>
    <cellStyle name="40% - Accent3" xfId="21" builtinId="39" customBuiltin="1"/>
    <cellStyle name="40% - Accent4" xfId="22" builtinId="43" customBuiltin="1"/>
    <cellStyle name="40% - Accent5" xfId="23" builtinId="47" customBuiltin="1"/>
    <cellStyle name="40% - Accent6" xfId="24" builtinId="51" customBuiltin="1"/>
    <cellStyle name="60% - 1. jelölőszín" xfId="25"/>
    <cellStyle name="60% - 2. jelölőszín" xfId="26"/>
    <cellStyle name="60% - 3. jelölőszín" xfId="27"/>
    <cellStyle name="60% - 4. jelölőszín" xfId="28"/>
    <cellStyle name="60% - 5. jelölőszín" xfId="29"/>
    <cellStyle name="60% - 6. jelölőszín" xfId="30"/>
    <cellStyle name="60% - Accent1" xfId="31" builtinId="32" customBuiltin="1"/>
    <cellStyle name="60% - Accent2" xfId="32" builtinId="36" customBuiltin="1"/>
    <cellStyle name="60% - Accent3" xfId="33" builtinId="40" customBuiltin="1"/>
    <cellStyle name="60% - Accent4" xfId="34" builtinId="44" customBuiltin="1"/>
    <cellStyle name="60% - Accent5" xfId="35" builtinId="48" customBuiltin="1"/>
    <cellStyle name="60% - Accent6" xfId="36" builtinId="52" customBuiltin="1"/>
    <cellStyle name="Accent1" xfId="37" builtinId="29" customBuiltin="1"/>
    <cellStyle name="Accent2" xfId="38" builtinId="33" customBuiltin="1"/>
    <cellStyle name="Accent3" xfId="39" builtinId="37" customBuiltin="1"/>
    <cellStyle name="Accent4" xfId="40" builtinId="41" customBuiltin="1"/>
    <cellStyle name="Accent5" xfId="41" builtinId="45" customBuiltin="1"/>
    <cellStyle name="Accent6" xfId="42" builtinId="49" customBuiltin="1"/>
    <cellStyle name="Bad" xfId="43" builtinId="27" customBuiltin="1"/>
    <cellStyle name="Bevitel" xfId="44"/>
    <cellStyle name="Calculation" xfId="45" builtinId="22" customBuiltin="1"/>
    <cellStyle name="Check Cell" xfId="46" builtinId="23" customBuiltin="1"/>
    <cellStyle name="Cím" xfId="47"/>
    <cellStyle name="Címsor 1" xfId="48"/>
    <cellStyle name="Címsor 2" xfId="49"/>
    <cellStyle name="Címsor 3" xfId="50"/>
    <cellStyle name="Címsor 4" xfId="51"/>
    <cellStyle name="Ellenőrzőcella" xfId="52"/>
    <cellStyle name="Explanatory Text" xfId="53" builtinId="53" customBuiltin="1"/>
    <cellStyle name="Figyelmeztetés" xfId="54"/>
    <cellStyle name="Good" xfId="55" builtinId="26" customBuiltin="1"/>
    <cellStyle name="Heading 1" xfId="56" builtinId="16" customBuiltin="1"/>
    <cellStyle name="Heading 2" xfId="57" builtinId="17" customBuiltin="1"/>
    <cellStyle name="Heading 3" xfId="58" builtinId="18" customBuiltin="1"/>
    <cellStyle name="Heading 4" xfId="59" builtinId="19" customBuiltin="1"/>
    <cellStyle name="Hivatkozott cella" xfId="60"/>
    <cellStyle name="Input" xfId="61" builtinId="20" customBuiltin="1"/>
    <cellStyle name="Jegyzet" xfId="62"/>
    <cellStyle name="Jelölőszín (1)" xfId="63"/>
    <cellStyle name="Jelölőszín (2)" xfId="64"/>
    <cellStyle name="Jelölőszín (3)" xfId="65"/>
    <cellStyle name="Jelölőszín (4)" xfId="66"/>
    <cellStyle name="Jelölőszín (5)" xfId="67"/>
    <cellStyle name="Jelölőszín (6)" xfId="68"/>
    <cellStyle name="Jó" xfId="69"/>
    <cellStyle name="Kimenet" xfId="70"/>
    <cellStyle name="Linked Cell" xfId="71" builtinId="24" customBuiltin="1"/>
    <cellStyle name="Magyarázó szöveg" xfId="72"/>
    <cellStyle name="Neutral" xfId="73" builtinId="28" customBuiltin="1"/>
    <cellStyle name="Normal" xfId="0" builtinId="0"/>
    <cellStyle name="Normal 2" xfId="74"/>
    <cellStyle name="Normal 3" xfId="75"/>
    <cellStyle name="Normal 3 2" xfId="93"/>
    <cellStyle name="Normal 3 3" xfId="94"/>
    <cellStyle name="Normal 3 3 2" xfId="95"/>
    <cellStyle name="Normal 3 4" xfId="92"/>
    <cellStyle name="Normal 4" xfId="85"/>
    <cellStyle name="Normal 4 2" xfId="86"/>
    <cellStyle name="Normal 5" xfId="87"/>
    <cellStyle name="Normal 5 2" xfId="88"/>
    <cellStyle name="Normal 6" xfId="89"/>
    <cellStyle name="Normal 7" xfId="91"/>
    <cellStyle name="Normal 8" xfId="96"/>
    <cellStyle name="Normal_Sheet1" xfId="90"/>
    <cellStyle name="Note" xfId="76" builtinId="10" customBuiltin="1"/>
    <cellStyle name="Összesen" xfId="77"/>
    <cellStyle name="Output" xfId="78" builtinId="21" customBuiltin="1"/>
    <cellStyle name="Rossz" xfId="79"/>
    <cellStyle name="Semleges" xfId="80"/>
    <cellStyle name="Számítás" xfId="81"/>
    <cellStyle name="Title" xfId="82" builtinId="15" customBuiltin="1"/>
    <cellStyle name="Total" xfId="83" builtinId="25" customBuiltin="1"/>
    <cellStyle name="Warning Text" xfId="8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1"/>
  <sheetViews>
    <sheetView tabSelected="1" zoomScale="93" zoomScaleNormal="93" workbookViewId="0">
      <selection activeCell="C18" sqref="C18:D18"/>
    </sheetView>
  </sheetViews>
  <sheetFormatPr defaultRowHeight="12.75" x14ac:dyDescent="0.2"/>
  <cols>
    <col min="1" max="120" width="20.7109375" customWidth="1"/>
  </cols>
  <sheetData>
    <row r="1" spans="1:4" x14ac:dyDescent="0.2">
      <c r="A1" s="52" t="s">
        <v>70</v>
      </c>
      <c r="B1" s="52"/>
      <c r="C1" s="52"/>
      <c r="D1" s="52"/>
    </row>
    <row r="2" spans="1:4" x14ac:dyDescent="0.2">
      <c r="A2" s="53">
        <v>31</v>
      </c>
      <c r="B2" s="53"/>
      <c r="C2" s="53"/>
      <c r="D2" s="53"/>
    </row>
    <row r="3" spans="1:4" ht="35.1" customHeight="1" x14ac:dyDescent="0.2">
      <c r="A3" s="50" t="s">
        <v>71</v>
      </c>
      <c r="B3" s="50"/>
      <c r="C3" s="50"/>
      <c r="D3" s="50"/>
    </row>
    <row r="4" spans="1:4" x14ac:dyDescent="0.2">
      <c r="A4" s="54" t="s">
        <v>0</v>
      </c>
      <c r="B4" s="54"/>
      <c r="C4" s="36" t="s">
        <v>14</v>
      </c>
      <c r="D4" s="36" t="s">
        <v>15</v>
      </c>
    </row>
    <row r="5" spans="1:4" x14ac:dyDescent="0.2">
      <c r="A5" s="37" t="s">
        <v>16</v>
      </c>
      <c r="B5" s="38" t="s">
        <v>17</v>
      </c>
      <c r="C5" s="37" t="s">
        <v>1</v>
      </c>
      <c r="D5" s="37" t="s">
        <v>2</v>
      </c>
    </row>
    <row r="6" spans="1:4" x14ac:dyDescent="0.2">
      <c r="A6" s="39" t="s">
        <v>25</v>
      </c>
      <c r="B6" s="40" t="s">
        <v>27</v>
      </c>
      <c r="C6" s="50" t="s">
        <v>73</v>
      </c>
      <c r="D6" s="50"/>
    </row>
    <row r="7" spans="1:4" ht="25.5" x14ac:dyDescent="0.2">
      <c r="A7" s="41" t="s">
        <v>3</v>
      </c>
      <c r="B7" s="41" t="s">
        <v>60</v>
      </c>
      <c r="C7" s="41">
        <v>59</v>
      </c>
      <c r="D7" s="51"/>
    </row>
    <row r="8" spans="1:4" x14ac:dyDescent="0.2">
      <c r="A8" s="41" t="s">
        <v>36</v>
      </c>
      <c r="B8" s="41" t="s">
        <v>37</v>
      </c>
      <c r="C8" s="41">
        <v>60</v>
      </c>
      <c r="D8" s="51"/>
    </row>
    <row r="9" spans="1:4" x14ac:dyDescent="0.2">
      <c r="A9" s="41" t="s">
        <v>31</v>
      </c>
      <c r="B9" s="41" t="s">
        <v>30</v>
      </c>
      <c r="C9" s="41">
        <v>5</v>
      </c>
      <c r="D9" s="51"/>
    </row>
    <row r="10" spans="1:4" x14ac:dyDescent="0.2">
      <c r="A10" s="41" t="s">
        <v>4</v>
      </c>
      <c r="B10" s="41" t="s">
        <v>55</v>
      </c>
      <c r="C10" s="41">
        <v>130</v>
      </c>
      <c r="D10" s="51"/>
    </row>
    <row r="11" spans="1:4" x14ac:dyDescent="0.2">
      <c r="A11" s="41" t="s">
        <v>5</v>
      </c>
      <c r="B11" s="41" t="s">
        <v>6</v>
      </c>
      <c r="C11" s="41">
        <v>105</v>
      </c>
      <c r="D11" s="51"/>
    </row>
    <row r="12" spans="1:4" x14ac:dyDescent="0.2">
      <c r="A12" s="41" t="s">
        <v>13</v>
      </c>
      <c r="B12" s="41" t="s">
        <v>62</v>
      </c>
      <c r="C12" s="41">
        <v>8</v>
      </c>
      <c r="D12" s="51"/>
    </row>
    <row r="13" spans="1:4" x14ac:dyDescent="0.2">
      <c r="A13" s="41" t="s">
        <v>26</v>
      </c>
      <c r="B13" s="41" t="s">
        <v>61</v>
      </c>
      <c r="C13" s="41">
        <v>5</v>
      </c>
      <c r="D13" s="51"/>
    </row>
    <row r="14" spans="1:4" x14ac:dyDescent="0.2">
      <c r="A14" s="41" t="s">
        <v>34</v>
      </c>
      <c r="B14" s="41" t="s">
        <v>35</v>
      </c>
      <c r="C14" s="41">
        <v>63</v>
      </c>
      <c r="D14" s="51"/>
    </row>
    <row r="15" spans="1:4" ht="38.25" x14ac:dyDescent="0.2">
      <c r="A15" s="41" t="s">
        <v>41</v>
      </c>
      <c r="B15" s="41" t="s">
        <v>57</v>
      </c>
      <c r="C15" s="41">
        <v>50</v>
      </c>
      <c r="D15" s="51"/>
    </row>
    <row r="16" spans="1:4" x14ac:dyDescent="0.2">
      <c r="A16" s="41" t="s">
        <v>40</v>
      </c>
      <c r="B16" s="41" t="s">
        <v>54</v>
      </c>
      <c r="C16" s="41">
        <v>15</v>
      </c>
      <c r="D16" s="51"/>
    </row>
    <row r="17" spans="1:4" x14ac:dyDescent="0.2">
      <c r="A17" s="55" t="s">
        <v>33</v>
      </c>
      <c r="B17" s="55"/>
      <c r="C17" s="42">
        <f>SUM(C7:C16)</f>
        <v>500</v>
      </c>
      <c r="D17" s="4">
        <v>0.41</v>
      </c>
    </row>
    <row r="18" spans="1:4" x14ac:dyDescent="0.2">
      <c r="A18" s="43" t="s">
        <v>25</v>
      </c>
      <c r="B18" s="44" t="s">
        <v>28</v>
      </c>
      <c r="C18" s="56" t="s">
        <v>67</v>
      </c>
      <c r="D18" s="56"/>
    </row>
    <row r="19" spans="1:4" ht="25.5" x14ac:dyDescent="0.2">
      <c r="A19" s="41" t="s">
        <v>3</v>
      </c>
      <c r="B19" s="41" t="s">
        <v>60</v>
      </c>
      <c r="C19" s="41">
        <v>59</v>
      </c>
      <c r="D19" s="57"/>
    </row>
    <row r="20" spans="1:4" x14ac:dyDescent="0.2">
      <c r="A20" s="41" t="s">
        <v>5</v>
      </c>
      <c r="B20" s="41" t="s">
        <v>6</v>
      </c>
      <c r="C20" s="41">
        <v>20</v>
      </c>
      <c r="D20" s="57"/>
    </row>
    <row r="21" spans="1:4" x14ac:dyDescent="0.2">
      <c r="A21" s="41" t="s">
        <v>8</v>
      </c>
      <c r="B21" s="41" t="s">
        <v>7</v>
      </c>
      <c r="C21" s="41">
        <v>30</v>
      </c>
      <c r="D21" s="57"/>
    </row>
    <row r="22" spans="1:4" x14ac:dyDescent="0.2">
      <c r="A22" s="41" t="s">
        <v>13</v>
      </c>
      <c r="B22" s="41" t="s">
        <v>62</v>
      </c>
      <c r="C22" s="41">
        <v>10</v>
      </c>
      <c r="D22" s="57"/>
    </row>
    <row r="23" spans="1:4" ht="25.5" x14ac:dyDescent="0.2">
      <c r="A23" s="41" t="s">
        <v>42</v>
      </c>
      <c r="B23" s="41" t="s">
        <v>58</v>
      </c>
      <c r="C23" s="41">
        <v>5</v>
      </c>
      <c r="D23" s="57"/>
    </row>
    <row r="24" spans="1:4" x14ac:dyDescent="0.2">
      <c r="A24" s="41" t="s">
        <v>26</v>
      </c>
      <c r="B24" s="41" t="s">
        <v>61</v>
      </c>
      <c r="C24" s="41">
        <v>5</v>
      </c>
      <c r="D24" s="57"/>
    </row>
    <row r="25" spans="1:4" x14ac:dyDescent="0.2">
      <c r="A25" s="41" t="s">
        <v>34</v>
      </c>
      <c r="B25" s="41" t="s">
        <v>35</v>
      </c>
      <c r="C25" s="41">
        <v>45</v>
      </c>
      <c r="D25" s="57"/>
    </row>
    <row r="26" spans="1:4" ht="38.25" x14ac:dyDescent="0.2">
      <c r="A26" s="41" t="s">
        <v>39</v>
      </c>
      <c r="B26" s="41" t="s">
        <v>56</v>
      </c>
      <c r="C26" s="41">
        <v>5</v>
      </c>
      <c r="D26" s="57"/>
    </row>
    <row r="27" spans="1:4" ht="38.25" x14ac:dyDescent="0.2">
      <c r="A27" s="41" t="s">
        <v>41</v>
      </c>
      <c r="B27" s="41" t="s">
        <v>57</v>
      </c>
      <c r="C27" s="41">
        <v>20</v>
      </c>
      <c r="D27" s="57"/>
    </row>
    <row r="28" spans="1:4" x14ac:dyDescent="0.2">
      <c r="A28" s="41" t="s">
        <v>40</v>
      </c>
      <c r="B28" s="41" t="s">
        <v>54</v>
      </c>
      <c r="C28" s="41">
        <v>1</v>
      </c>
      <c r="D28" s="57"/>
    </row>
    <row r="29" spans="1:4" x14ac:dyDescent="0.2">
      <c r="A29" s="55" t="s">
        <v>33</v>
      </c>
      <c r="B29" s="55"/>
      <c r="C29" s="42">
        <f>SUM(C19:C28)</f>
        <v>200</v>
      </c>
      <c r="D29" s="4">
        <v>0.43</v>
      </c>
    </row>
    <row r="30" spans="1:4" x14ac:dyDescent="0.2">
      <c r="A30" s="45" t="s">
        <v>29</v>
      </c>
      <c r="B30" s="46" t="s">
        <v>46</v>
      </c>
      <c r="C30" s="58" t="s">
        <v>64</v>
      </c>
      <c r="D30" s="58"/>
    </row>
    <row r="31" spans="1:4" x14ac:dyDescent="0.2">
      <c r="A31" s="41" t="s">
        <v>59</v>
      </c>
      <c r="B31" s="41" t="s">
        <v>52</v>
      </c>
      <c r="C31" s="41">
        <v>1</v>
      </c>
      <c r="D31" s="49"/>
    </row>
    <row r="32" spans="1:4" x14ac:dyDescent="0.2">
      <c r="A32" s="41" t="s">
        <v>36</v>
      </c>
      <c r="B32" s="41" t="s">
        <v>37</v>
      </c>
      <c r="C32" s="41">
        <v>75</v>
      </c>
      <c r="D32" s="49"/>
    </row>
    <row r="33" spans="1:4" x14ac:dyDescent="0.2">
      <c r="A33" s="41" t="s">
        <v>31</v>
      </c>
      <c r="B33" s="41" t="s">
        <v>30</v>
      </c>
      <c r="C33" s="41">
        <v>125</v>
      </c>
      <c r="D33" s="49"/>
    </row>
    <row r="34" spans="1:4" x14ac:dyDescent="0.2">
      <c r="A34" s="41" t="s">
        <v>65</v>
      </c>
      <c r="B34" s="41" t="s">
        <v>66</v>
      </c>
      <c r="C34" s="41">
        <v>49</v>
      </c>
      <c r="D34" s="49"/>
    </row>
    <row r="35" spans="1:4" x14ac:dyDescent="0.2">
      <c r="A35" s="55" t="s">
        <v>33</v>
      </c>
      <c r="B35" s="55"/>
      <c r="C35" s="42">
        <f>SUM(C31:C34)</f>
        <v>250</v>
      </c>
      <c r="D35" s="4">
        <v>0.85</v>
      </c>
    </row>
    <row r="36" spans="1:4" x14ac:dyDescent="0.2">
      <c r="A36" s="32" t="s">
        <v>29</v>
      </c>
      <c r="B36" s="5" t="s">
        <v>45</v>
      </c>
      <c r="C36" s="59" t="s">
        <v>68</v>
      </c>
      <c r="D36" s="59"/>
    </row>
    <row r="37" spans="1:4" x14ac:dyDescent="0.2">
      <c r="A37" s="41" t="s">
        <v>32</v>
      </c>
      <c r="B37" s="41" t="s">
        <v>53</v>
      </c>
      <c r="C37" s="41">
        <v>10</v>
      </c>
      <c r="D37" s="49"/>
    </row>
    <row r="38" spans="1:4" x14ac:dyDescent="0.2">
      <c r="A38" s="41" t="s">
        <v>36</v>
      </c>
      <c r="B38" s="41" t="s">
        <v>37</v>
      </c>
      <c r="C38" s="41">
        <v>16</v>
      </c>
      <c r="D38" s="49"/>
    </row>
    <row r="39" spans="1:4" ht="38.25" x14ac:dyDescent="0.2">
      <c r="A39" s="41" t="s">
        <v>39</v>
      </c>
      <c r="B39" s="41" t="s">
        <v>56</v>
      </c>
      <c r="C39" s="41">
        <v>24</v>
      </c>
      <c r="D39" s="49"/>
    </row>
    <row r="40" spans="1:4" x14ac:dyDescent="0.2">
      <c r="A40" s="60" t="s">
        <v>33</v>
      </c>
      <c r="B40" s="60"/>
      <c r="C40" s="47">
        <f>SUM(C37:C39)</f>
        <v>50</v>
      </c>
      <c r="D40" s="48">
        <v>0.21</v>
      </c>
    </row>
    <row r="41" spans="1:4" ht="50.1" customHeight="1" x14ac:dyDescent="0.2">
      <c r="A41" s="61" t="s">
        <v>72</v>
      </c>
      <c r="B41" s="61"/>
      <c r="C41" s="61"/>
      <c r="D41" s="61"/>
    </row>
  </sheetData>
  <mergeCells count="17">
    <mergeCell ref="A35:B35"/>
    <mergeCell ref="C36:D36"/>
    <mergeCell ref="D37:D39"/>
    <mergeCell ref="A40:B40"/>
    <mergeCell ref="A41:D41"/>
    <mergeCell ref="D31:D34"/>
    <mergeCell ref="C6:D6"/>
    <mergeCell ref="D7:D16"/>
    <mergeCell ref="A1:D1"/>
    <mergeCell ref="A2:D2"/>
    <mergeCell ref="A3:D3"/>
    <mergeCell ref="A4:B4"/>
    <mergeCell ref="A17:B17"/>
    <mergeCell ref="C18:D18"/>
    <mergeCell ref="D19:D28"/>
    <mergeCell ref="A29:B29"/>
    <mergeCell ref="C30:D30"/>
  </mergeCell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/>
  <dimension ref="A1:N154"/>
  <sheetViews>
    <sheetView view="pageBreakPreview" zoomScale="76" zoomScaleNormal="85" zoomScaleSheetLayoutView="76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L8" sqref="L8"/>
    </sheetView>
  </sheetViews>
  <sheetFormatPr defaultRowHeight="18" x14ac:dyDescent="0.25"/>
  <cols>
    <col min="1" max="1" width="8.42578125" style="13" customWidth="1"/>
    <col min="2" max="2" width="52.28515625" style="13" customWidth="1"/>
    <col min="3" max="3" width="17" style="15" customWidth="1"/>
    <col min="4" max="7" width="10" style="13" customWidth="1"/>
    <col min="8" max="8" width="16.85546875" style="14" customWidth="1"/>
    <col min="9" max="12" width="17.140625" style="13" customWidth="1"/>
    <col min="13" max="13" width="17.140625" style="25" customWidth="1"/>
    <col min="14" max="14" width="17.140625" style="13" customWidth="1"/>
    <col min="15" max="16384" width="9.140625" style="13"/>
  </cols>
  <sheetData>
    <row r="1" spans="1:14" s="15" customFormat="1" ht="57.75" customHeight="1" x14ac:dyDescent="0.25">
      <c r="A1" s="64" t="s">
        <v>49</v>
      </c>
      <c r="B1" s="65"/>
      <c r="C1" s="66">
        <v>43781</v>
      </c>
      <c r="D1" s="64"/>
      <c r="E1" s="64"/>
      <c r="F1" s="64"/>
      <c r="G1" s="67" t="s">
        <v>50</v>
      </c>
      <c r="H1" s="67"/>
      <c r="M1" s="26"/>
    </row>
    <row r="2" spans="1:14" ht="31.5" customHeight="1" x14ac:dyDescent="0.2">
      <c r="A2" s="68" t="s">
        <v>69</v>
      </c>
      <c r="B2" s="69"/>
      <c r="C2" s="69"/>
      <c r="D2" s="69"/>
      <c r="E2" s="69"/>
      <c r="F2" s="69"/>
      <c r="G2" s="69"/>
      <c r="H2" s="69"/>
    </row>
    <row r="3" spans="1:14" ht="12.75" customHeight="1" thickBot="1" x14ac:dyDescent="0.25">
      <c r="A3" s="70" t="s">
        <v>43</v>
      </c>
      <c r="B3" s="71"/>
      <c r="C3" s="71"/>
      <c r="D3" s="71"/>
      <c r="E3" s="71"/>
      <c r="F3" s="71"/>
      <c r="G3" s="71"/>
      <c r="H3" s="71"/>
    </row>
    <row r="4" spans="1:14" s="22" customFormat="1" ht="38.25" customHeight="1" thickBot="1" x14ac:dyDescent="0.25">
      <c r="A4" s="72" t="s">
        <v>38</v>
      </c>
      <c r="B4" s="73"/>
      <c r="C4" s="6" t="s">
        <v>18</v>
      </c>
      <c r="D4" s="6" t="s">
        <v>9</v>
      </c>
      <c r="E4" s="6" t="s">
        <v>10</v>
      </c>
      <c r="F4" s="6" t="s">
        <v>11</v>
      </c>
      <c r="G4" s="6" t="s">
        <v>12</v>
      </c>
      <c r="H4" s="7" t="s">
        <v>63</v>
      </c>
      <c r="I4" s="1" t="s">
        <v>19</v>
      </c>
      <c r="J4" s="2" t="s">
        <v>20</v>
      </c>
      <c r="K4" s="3" t="s">
        <v>21</v>
      </c>
      <c r="L4" s="24" t="s">
        <v>47</v>
      </c>
      <c r="M4" s="24" t="s">
        <v>48</v>
      </c>
      <c r="N4" s="23" t="s">
        <v>44</v>
      </c>
    </row>
    <row r="5" spans="1:14" ht="85.5" customHeight="1" thickBot="1" x14ac:dyDescent="0.25">
      <c r="A5" s="75" t="s">
        <v>75</v>
      </c>
      <c r="B5" s="33" t="s">
        <v>22</v>
      </c>
      <c r="C5" s="27" t="s">
        <v>70</v>
      </c>
      <c r="D5" s="10">
        <f t="shared" ref="D5:D6" si="0">F5+E5</f>
        <v>800</v>
      </c>
      <c r="E5" s="11">
        <v>100</v>
      </c>
      <c r="F5" s="28">
        <v>700</v>
      </c>
      <c r="G5" s="11">
        <v>200</v>
      </c>
      <c r="H5" s="12">
        <f t="shared" ref="H5:H7" si="1">F5-G5</f>
        <v>500</v>
      </c>
      <c r="I5" s="21">
        <v>1592</v>
      </c>
      <c r="J5" s="20">
        <v>500</v>
      </c>
      <c r="K5" s="19">
        <f t="shared" ref="K5:K8" si="2">H5-J5</f>
        <v>0</v>
      </c>
      <c r="L5" s="17">
        <v>0.41</v>
      </c>
      <c r="M5" s="17">
        <v>31</v>
      </c>
      <c r="N5" s="17">
        <f t="shared" ref="N5:N7" si="3">H5*24*L5*M5</f>
        <v>152520</v>
      </c>
    </row>
    <row r="6" spans="1:14" ht="85.5" customHeight="1" thickBot="1" x14ac:dyDescent="0.25">
      <c r="A6" s="76"/>
      <c r="B6" s="33" t="s">
        <v>51</v>
      </c>
      <c r="C6" s="27" t="s">
        <v>70</v>
      </c>
      <c r="D6" s="10">
        <f t="shared" si="0"/>
        <v>350</v>
      </c>
      <c r="E6" s="11">
        <v>100</v>
      </c>
      <c r="F6" s="28">
        <v>250</v>
      </c>
      <c r="G6" s="11">
        <v>0</v>
      </c>
      <c r="H6" s="12">
        <f t="shared" si="1"/>
        <v>250</v>
      </c>
      <c r="I6" s="21">
        <v>601</v>
      </c>
      <c r="J6" s="20">
        <v>250</v>
      </c>
      <c r="K6" s="19">
        <f t="shared" si="2"/>
        <v>0</v>
      </c>
      <c r="L6" s="17">
        <v>0.85</v>
      </c>
      <c r="M6" s="17">
        <v>31</v>
      </c>
      <c r="N6" s="17">
        <f t="shared" si="3"/>
        <v>158100</v>
      </c>
    </row>
    <row r="7" spans="1:14" ht="85.5" customHeight="1" thickBot="1" x14ac:dyDescent="0.25">
      <c r="A7" s="74" t="s">
        <v>74</v>
      </c>
      <c r="B7" s="34" t="s">
        <v>23</v>
      </c>
      <c r="C7" s="29" t="s">
        <v>70</v>
      </c>
      <c r="D7" s="9">
        <f t="shared" ref="D7:D8" si="4">E7+F7</f>
        <v>500</v>
      </c>
      <c r="E7" s="9">
        <v>100</v>
      </c>
      <c r="F7" s="30">
        <v>400</v>
      </c>
      <c r="G7" s="9">
        <v>200</v>
      </c>
      <c r="H7" s="8">
        <f t="shared" si="1"/>
        <v>200</v>
      </c>
      <c r="I7" s="21">
        <v>629</v>
      </c>
      <c r="J7" s="20">
        <v>200</v>
      </c>
      <c r="K7" s="19">
        <f t="shared" si="2"/>
        <v>0</v>
      </c>
      <c r="L7" s="18">
        <v>0.43</v>
      </c>
      <c r="M7" s="17">
        <v>31</v>
      </c>
      <c r="N7" s="17">
        <f t="shared" si="3"/>
        <v>63984</v>
      </c>
    </row>
    <row r="8" spans="1:14" ht="85.5" customHeight="1" thickBot="1" x14ac:dyDescent="0.25">
      <c r="A8" s="74"/>
      <c r="B8" s="35" t="s">
        <v>24</v>
      </c>
      <c r="C8" s="31" t="s">
        <v>70</v>
      </c>
      <c r="D8" s="9">
        <f t="shared" si="4"/>
        <v>150</v>
      </c>
      <c r="E8" s="9">
        <v>100</v>
      </c>
      <c r="F8" s="30">
        <v>50</v>
      </c>
      <c r="G8" s="9">
        <v>0</v>
      </c>
      <c r="H8" s="8">
        <f t="shared" ref="H8" si="5">F8-G8</f>
        <v>50</v>
      </c>
      <c r="I8" s="21">
        <v>95</v>
      </c>
      <c r="J8" s="20">
        <v>50</v>
      </c>
      <c r="K8" s="19">
        <f t="shared" si="2"/>
        <v>0</v>
      </c>
      <c r="L8" s="18">
        <v>0.21</v>
      </c>
      <c r="M8" s="17">
        <v>31</v>
      </c>
      <c r="N8" s="17">
        <f t="shared" ref="N8" si="6">H8*24*L8*M8</f>
        <v>7812</v>
      </c>
    </row>
    <row r="9" spans="1:14" ht="22.5" customHeight="1" x14ac:dyDescent="0.2">
      <c r="A9" s="62"/>
      <c r="B9" s="63"/>
      <c r="C9" s="63"/>
      <c r="D9" s="63"/>
      <c r="E9" s="63"/>
      <c r="F9" s="63"/>
      <c r="G9" s="63"/>
      <c r="H9" s="63"/>
      <c r="N9" s="16">
        <f>SUM(N5:N8)</f>
        <v>382416</v>
      </c>
    </row>
    <row r="10" spans="1:14" ht="15.75" x14ac:dyDescent="0.25">
      <c r="H10" s="13"/>
    </row>
    <row r="12" spans="1:14" ht="15.75" customHeight="1" x14ac:dyDescent="0.25"/>
    <row r="25" spans="3:8" ht="15.75" customHeight="1" x14ac:dyDescent="0.2">
      <c r="C25" s="13"/>
      <c r="H25" s="13"/>
    </row>
    <row r="35" spans="3:8" ht="12.75" customHeight="1" x14ac:dyDescent="0.2">
      <c r="C35" s="13"/>
      <c r="H35" s="13"/>
    </row>
    <row r="36" spans="3:8" ht="12.75" customHeight="1" x14ac:dyDescent="0.2">
      <c r="C36" s="13"/>
      <c r="H36" s="13"/>
    </row>
    <row r="37" spans="3:8" ht="15.95" customHeight="1" x14ac:dyDescent="0.2">
      <c r="C37" s="13"/>
      <c r="H37" s="13"/>
    </row>
    <row r="38" spans="3:8" ht="15.95" customHeight="1" x14ac:dyDescent="0.2">
      <c r="C38" s="13"/>
      <c r="H38" s="13"/>
    </row>
    <row r="39" spans="3:8" ht="15.95" customHeight="1" x14ac:dyDescent="0.2">
      <c r="C39" s="13"/>
      <c r="H39" s="13"/>
    </row>
    <row r="40" spans="3:8" ht="15.95" customHeight="1" x14ac:dyDescent="0.2">
      <c r="C40" s="13"/>
      <c r="H40" s="13"/>
    </row>
    <row r="41" spans="3:8" ht="15.95" customHeight="1" x14ac:dyDescent="0.2">
      <c r="C41" s="13"/>
      <c r="H41" s="13"/>
    </row>
    <row r="43" spans="3:8" ht="15.95" customHeight="1" x14ac:dyDescent="0.2">
      <c r="C43" s="13"/>
      <c r="H43" s="13"/>
    </row>
    <row r="44" spans="3:8" ht="15.95" customHeight="1" x14ac:dyDescent="0.2">
      <c r="C44" s="13"/>
      <c r="H44" s="13"/>
    </row>
    <row r="45" spans="3:8" ht="15.95" customHeight="1" x14ac:dyDescent="0.2">
      <c r="C45" s="13"/>
      <c r="H45" s="13"/>
    </row>
    <row r="46" spans="3:8" ht="15.95" customHeight="1" x14ac:dyDescent="0.2">
      <c r="C46" s="13"/>
      <c r="H46" s="13"/>
    </row>
    <row r="47" spans="3:8" ht="15.95" customHeight="1" x14ac:dyDescent="0.2">
      <c r="C47" s="13"/>
      <c r="H47" s="13"/>
    </row>
    <row r="48" spans="3:8" ht="15.95" customHeight="1" x14ac:dyDescent="0.2">
      <c r="C48" s="13"/>
      <c r="H48" s="13"/>
    </row>
    <row r="49" spans="3:8" ht="15.95" customHeight="1" x14ac:dyDescent="0.2">
      <c r="C49" s="13"/>
      <c r="H49" s="13"/>
    </row>
    <row r="50" spans="3:8" ht="15.95" customHeight="1" x14ac:dyDescent="0.2">
      <c r="C50" s="13"/>
      <c r="H50" s="13"/>
    </row>
    <row r="51" spans="3:8" ht="15.95" customHeight="1" x14ac:dyDescent="0.2">
      <c r="C51" s="13"/>
      <c r="H51" s="13"/>
    </row>
    <row r="52" spans="3:8" ht="15.95" customHeight="1" x14ac:dyDescent="0.2">
      <c r="C52" s="13"/>
      <c r="H52" s="13"/>
    </row>
    <row r="53" spans="3:8" ht="15.95" customHeight="1" x14ac:dyDescent="0.2">
      <c r="C53" s="13"/>
      <c r="H53" s="13"/>
    </row>
    <row r="54" spans="3:8" ht="15.95" customHeight="1" x14ac:dyDescent="0.2">
      <c r="C54" s="13"/>
      <c r="H54" s="13"/>
    </row>
    <row r="55" spans="3:8" ht="15.95" customHeight="1" x14ac:dyDescent="0.2">
      <c r="C55" s="13"/>
      <c r="H55" s="13"/>
    </row>
    <row r="56" spans="3:8" ht="15.95" customHeight="1" x14ac:dyDescent="0.2">
      <c r="C56" s="13"/>
      <c r="H56" s="13"/>
    </row>
    <row r="57" spans="3:8" ht="15.95" customHeight="1" x14ac:dyDescent="0.2">
      <c r="C57" s="13"/>
      <c r="H57" s="13"/>
    </row>
    <row r="58" spans="3:8" ht="15.95" customHeight="1" x14ac:dyDescent="0.2">
      <c r="C58" s="13"/>
      <c r="H58" s="13"/>
    </row>
    <row r="59" spans="3:8" ht="15.95" customHeight="1" x14ac:dyDescent="0.2">
      <c r="C59" s="13"/>
      <c r="H59" s="13"/>
    </row>
    <row r="60" spans="3:8" ht="15.95" customHeight="1" x14ac:dyDescent="0.2">
      <c r="C60" s="13"/>
      <c r="H60" s="13"/>
    </row>
    <row r="61" spans="3:8" ht="15.95" customHeight="1" x14ac:dyDescent="0.2">
      <c r="C61" s="13"/>
      <c r="H61" s="13"/>
    </row>
    <row r="62" spans="3:8" ht="15.95" customHeight="1" x14ac:dyDescent="0.2">
      <c r="C62" s="13"/>
      <c r="H62" s="13"/>
    </row>
    <row r="63" spans="3:8" ht="15.95" customHeight="1" x14ac:dyDescent="0.2">
      <c r="C63" s="13"/>
      <c r="H63" s="13"/>
    </row>
    <row r="64" spans="3:8" ht="15.95" customHeight="1" x14ac:dyDescent="0.2">
      <c r="C64" s="13"/>
      <c r="H64" s="13"/>
    </row>
    <row r="65" spans="3:8" ht="15.95" customHeight="1" x14ac:dyDescent="0.2">
      <c r="C65" s="13"/>
      <c r="H65" s="13"/>
    </row>
    <row r="68" spans="3:8" ht="12.75" customHeight="1" x14ac:dyDescent="0.2">
      <c r="C68" s="13"/>
      <c r="H68" s="13"/>
    </row>
    <row r="69" spans="3:8" ht="12.75" customHeight="1" x14ac:dyDescent="0.2">
      <c r="C69" s="13"/>
      <c r="H69" s="13"/>
    </row>
    <row r="70" spans="3:8" ht="15.95" customHeight="1" x14ac:dyDescent="0.2">
      <c r="C70" s="13"/>
      <c r="H70" s="13"/>
    </row>
    <row r="71" spans="3:8" ht="15.95" customHeight="1" x14ac:dyDescent="0.2">
      <c r="C71" s="13"/>
      <c r="H71" s="13"/>
    </row>
    <row r="72" spans="3:8" ht="15.95" customHeight="1" x14ac:dyDescent="0.2">
      <c r="C72" s="13"/>
      <c r="H72" s="13"/>
    </row>
    <row r="73" spans="3:8" ht="15.95" customHeight="1" x14ac:dyDescent="0.2">
      <c r="C73" s="13"/>
      <c r="H73" s="13"/>
    </row>
    <row r="74" spans="3:8" ht="15.95" customHeight="1" x14ac:dyDescent="0.2">
      <c r="C74" s="13"/>
      <c r="H74" s="13"/>
    </row>
    <row r="75" spans="3:8" ht="12.75" customHeight="1" x14ac:dyDescent="0.2">
      <c r="C75" s="13"/>
      <c r="H75" s="13"/>
    </row>
    <row r="76" spans="3:8" ht="15.95" customHeight="1" x14ac:dyDescent="0.2">
      <c r="C76" s="13"/>
      <c r="H76" s="13"/>
    </row>
    <row r="77" spans="3:8" ht="15.95" customHeight="1" x14ac:dyDescent="0.2">
      <c r="C77" s="13"/>
      <c r="H77" s="13"/>
    </row>
    <row r="78" spans="3:8" ht="15.95" customHeight="1" x14ac:dyDescent="0.2">
      <c r="C78" s="13"/>
      <c r="H78" s="13"/>
    </row>
    <row r="79" spans="3:8" ht="15.95" customHeight="1" x14ac:dyDescent="0.2">
      <c r="C79" s="13"/>
      <c r="H79" s="13"/>
    </row>
    <row r="80" spans="3:8" ht="15.95" customHeight="1" x14ac:dyDescent="0.2">
      <c r="C80" s="13"/>
      <c r="H80" s="13"/>
    </row>
    <row r="81" spans="3:8" ht="15.95" customHeight="1" x14ac:dyDescent="0.2">
      <c r="C81" s="13"/>
      <c r="H81" s="13"/>
    </row>
    <row r="82" spans="3:8" ht="15.95" customHeight="1" x14ac:dyDescent="0.2">
      <c r="C82" s="13"/>
      <c r="H82" s="13"/>
    </row>
    <row r="83" spans="3:8" ht="15.95" customHeight="1" x14ac:dyDescent="0.2">
      <c r="C83" s="13"/>
      <c r="H83" s="13"/>
    </row>
    <row r="84" spans="3:8" ht="15.95" customHeight="1" x14ac:dyDescent="0.2">
      <c r="C84" s="13"/>
      <c r="H84" s="13"/>
    </row>
    <row r="85" spans="3:8" ht="15.95" customHeight="1" x14ac:dyDescent="0.2">
      <c r="C85" s="13"/>
      <c r="H85" s="13"/>
    </row>
    <row r="86" spans="3:8" ht="15.95" customHeight="1" x14ac:dyDescent="0.2">
      <c r="C86" s="13"/>
      <c r="H86" s="13"/>
    </row>
    <row r="87" spans="3:8" ht="15.95" customHeight="1" x14ac:dyDescent="0.2">
      <c r="C87" s="13"/>
      <c r="H87" s="13"/>
    </row>
    <row r="88" spans="3:8" ht="15.95" customHeight="1" x14ac:dyDescent="0.2">
      <c r="C88" s="13"/>
      <c r="H88" s="13"/>
    </row>
    <row r="89" spans="3:8" ht="15.95" customHeight="1" x14ac:dyDescent="0.2">
      <c r="C89" s="13"/>
      <c r="H89" s="13"/>
    </row>
    <row r="90" spans="3:8" ht="15.95" customHeight="1" x14ac:dyDescent="0.2">
      <c r="C90" s="13"/>
      <c r="H90" s="13"/>
    </row>
    <row r="91" spans="3:8" ht="15.95" customHeight="1" x14ac:dyDescent="0.2">
      <c r="C91" s="13"/>
      <c r="H91" s="13"/>
    </row>
    <row r="92" spans="3:8" ht="15.95" customHeight="1" x14ac:dyDescent="0.2">
      <c r="C92" s="13"/>
      <c r="H92" s="13"/>
    </row>
    <row r="93" spans="3:8" ht="15.95" customHeight="1" x14ac:dyDescent="0.2">
      <c r="C93" s="13"/>
      <c r="H93" s="13"/>
    </row>
    <row r="94" spans="3:8" ht="15.95" customHeight="1" x14ac:dyDescent="0.2">
      <c r="C94" s="13"/>
      <c r="H94" s="13"/>
    </row>
    <row r="95" spans="3:8" ht="15.95" customHeight="1" x14ac:dyDescent="0.2">
      <c r="C95" s="13"/>
      <c r="H95" s="13"/>
    </row>
    <row r="96" spans="3:8" ht="15.95" customHeight="1" x14ac:dyDescent="0.2">
      <c r="C96" s="13"/>
      <c r="H96" s="13"/>
    </row>
    <row r="97" spans="3:8" ht="15.95" customHeight="1" x14ac:dyDescent="0.2">
      <c r="C97" s="13"/>
      <c r="H97" s="13"/>
    </row>
    <row r="98" spans="3:8" ht="15.95" customHeight="1" x14ac:dyDescent="0.2">
      <c r="C98" s="13"/>
      <c r="H98" s="13"/>
    </row>
    <row r="101" spans="3:8" ht="12.75" customHeight="1" x14ac:dyDescent="0.2">
      <c r="C101" s="13"/>
      <c r="H101" s="13"/>
    </row>
    <row r="102" spans="3:8" ht="12.75" customHeight="1" x14ac:dyDescent="0.2">
      <c r="C102" s="13"/>
      <c r="H102" s="13"/>
    </row>
    <row r="103" spans="3:8" ht="15.95" customHeight="1" x14ac:dyDescent="0.2">
      <c r="C103" s="13"/>
      <c r="H103" s="13"/>
    </row>
    <row r="104" spans="3:8" ht="15.95" customHeight="1" x14ac:dyDescent="0.2">
      <c r="C104" s="13"/>
      <c r="H104" s="13"/>
    </row>
    <row r="105" spans="3:8" ht="15.95" customHeight="1" x14ac:dyDescent="0.2">
      <c r="C105" s="13"/>
      <c r="H105" s="13"/>
    </row>
    <row r="106" spans="3:8" ht="15.95" customHeight="1" x14ac:dyDescent="0.2">
      <c r="C106" s="13"/>
      <c r="H106" s="13"/>
    </row>
    <row r="107" spans="3:8" ht="15.95" customHeight="1" x14ac:dyDescent="0.2">
      <c r="C107" s="13"/>
      <c r="H107" s="13"/>
    </row>
    <row r="109" spans="3:8" ht="15.95" customHeight="1" x14ac:dyDescent="0.2">
      <c r="C109" s="13"/>
      <c r="H109" s="13"/>
    </row>
    <row r="110" spans="3:8" ht="15.95" customHeight="1" x14ac:dyDescent="0.2">
      <c r="C110" s="13"/>
      <c r="H110" s="13"/>
    </row>
    <row r="111" spans="3:8" ht="15.95" customHeight="1" x14ac:dyDescent="0.2">
      <c r="C111" s="13"/>
      <c r="H111" s="13"/>
    </row>
    <row r="112" spans="3:8" ht="15.95" customHeight="1" x14ac:dyDescent="0.2">
      <c r="C112" s="13"/>
      <c r="H112" s="13"/>
    </row>
    <row r="113" spans="3:8" ht="15.95" customHeight="1" x14ac:dyDescent="0.2">
      <c r="C113" s="13"/>
      <c r="H113" s="13"/>
    </row>
    <row r="114" spans="3:8" ht="15.95" customHeight="1" x14ac:dyDescent="0.2">
      <c r="C114" s="13"/>
      <c r="H114" s="13"/>
    </row>
    <row r="115" spans="3:8" ht="15.95" customHeight="1" x14ac:dyDescent="0.2">
      <c r="C115" s="13"/>
      <c r="H115" s="13"/>
    </row>
    <row r="116" spans="3:8" ht="15.95" customHeight="1" x14ac:dyDescent="0.2">
      <c r="C116" s="13"/>
      <c r="H116" s="13"/>
    </row>
    <row r="117" spans="3:8" ht="15.95" customHeight="1" x14ac:dyDescent="0.2">
      <c r="C117" s="13"/>
      <c r="H117" s="13"/>
    </row>
    <row r="118" spans="3:8" ht="15.95" customHeight="1" x14ac:dyDescent="0.2">
      <c r="C118" s="13"/>
      <c r="H118" s="13"/>
    </row>
    <row r="119" spans="3:8" ht="15.95" customHeight="1" x14ac:dyDescent="0.2">
      <c r="C119" s="13"/>
      <c r="H119" s="13"/>
    </row>
    <row r="120" spans="3:8" ht="15.95" customHeight="1" x14ac:dyDescent="0.2">
      <c r="C120" s="13"/>
      <c r="H120" s="13"/>
    </row>
    <row r="121" spans="3:8" ht="15.95" customHeight="1" x14ac:dyDescent="0.2">
      <c r="C121" s="13"/>
      <c r="H121" s="13"/>
    </row>
    <row r="122" spans="3:8" ht="15.95" customHeight="1" x14ac:dyDescent="0.2">
      <c r="C122" s="13"/>
      <c r="H122" s="13"/>
    </row>
    <row r="123" spans="3:8" ht="15.95" customHeight="1" x14ac:dyDescent="0.2">
      <c r="C123" s="13"/>
      <c r="H123" s="13"/>
    </row>
    <row r="124" spans="3:8" ht="15.95" customHeight="1" x14ac:dyDescent="0.2">
      <c r="C124" s="13"/>
      <c r="H124" s="13"/>
    </row>
    <row r="125" spans="3:8" ht="15.95" customHeight="1" x14ac:dyDescent="0.2">
      <c r="C125" s="13"/>
      <c r="H125" s="13"/>
    </row>
    <row r="126" spans="3:8" ht="15.95" customHeight="1" x14ac:dyDescent="0.2">
      <c r="C126" s="13"/>
      <c r="H126" s="13"/>
    </row>
    <row r="127" spans="3:8" ht="15.95" customHeight="1" x14ac:dyDescent="0.2">
      <c r="C127" s="13"/>
      <c r="H127" s="13"/>
    </row>
    <row r="128" spans="3:8" ht="15.95" customHeight="1" x14ac:dyDescent="0.2">
      <c r="C128" s="13"/>
      <c r="H128" s="13"/>
    </row>
    <row r="129" spans="3:8" ht="15.95" customHeight="1" x14ac:dyDescent="0.2">
      <c r="C129" s="13"/>
      <c r="H129" s="13"/>
    </row>
    <row r="130" spans="3:8" ht="15.95" customHeight="1" x14ac:dyDescent="0.2">
      <c r="C130" s="13"/>
      <c r="H130" s="13"/>
    </row>
    <row r="131" spans="3:8" ht="15.95" customHeight="1" x14ac:dyDescent="0.2">
      <c r="C131" s="13"/>
      <c r="H131" s="13"/>
    </row>
    <row r="134" spans="3:8" ht="26.25" customHeight="1" x14ac:dyDescent="0.2">
      <c r="C134" s="13"/>
      <c r="H134" s="13"/>
    </row>
    <row r="137" spans="3:8" ht="27" customHeight="1" x14ac:dyDescent="0.2">
      <c r="C137" s="13"/>
      <c r="H137" s="13"/>
    </row>
    <row r="138" spans="3:8" ht="24.75" customHeight="1" x14ac:dyDescent="0.2">
      <c r="C138" s="13"/>
      <c r="H138" s="13"/>
    </row>
    <row r="139" spans="3:8" ht="25.5" customHeight="1" x14ac:dyDescent="0.2">
      <c r="C139" s="13"/>
      <c r="H139" s="13"/>
    </row>
    <row r="140" spans="3:8" ht="25.5" customHeight="1" x14ac:dyDescent="0.2">
      <c r="C140" s="13"/>
      <c r="H140" s="13"/>
    </row>
    <row r="145" spans="3:8" ht="12.75" customHeight="1" x14ac:dyDescent="0.2">
      <c r="C145" s="13"/>
      <c r="H145" s="13"/>
    </row>
    <row r="154" spans="3:8" ht="12.75" x14ac:dyDescent="0.2">
      <c r="C154" s="13"/>
      <c r="H154" s="13"/>
    </row>
  </sheetData>
  <mergeCells count="9">
    <mergeCell ref="A9:H9"/>
    <mergeCell ref="A1:B1"/>
    <mergeCell ref="C1:F1"/>
    <mergeCell ref="G1:H1"/>
    <mergeCell ref="A2:H2"/>
    <mergeCell ref="A3:H3"/>
    <mergeCell ref="A4:B4"/>
    <mergeCell ref="A7:A8"/>
    <mergeCell ref="A5:A6"/>
  </mergeCells>
  <pageMargins left="0.7" right="0.7" top="0.75" bottom="0.75" header="0.3" footer="0.3"/>
  <pageSetup paperSize="9" scale="66" orientation="portrait" horizontalDpi="300" verticalDpi="300" r:id="rId1"/>
  <colBreaks count="1" manualBreakCount="1">
    <brk id="8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MachetaResults</vt:lpstr>
      <vt:lpstr>Avaliable ATC</vt:lpstr>
    </vt:vector>
  </TitlesOfParts>
  <Company>Transelectrica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88</dc:title>
  <dc:creator>88</dc:creator>
  <cp:keywords>88</cp:keywords>
  <cp:lastModifiedBy>Elena Matei</cp:lastModifiedBy>
  <cp:lastPrinted>2019-06-11T11:58:59Z</cp:lastPrinted>
  <dcterms:created xsi:type="dcterms:W3CDTF">2005-06-22T10:45:23Z</dcterms:created>
  <dcterms:modified xsi:type="dcterms:W3CDTF">2019-11-12T11:53:18Z</dcterms:modified>
</cp:coreProperties>
</file>