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 activeTab="1"/>
  </bookViews>
  <sheets>
    <sheet name="Avaliable ATC" sheetId="1400" r:id="rId1"/>
    <sheet name="MachetaResults" sheetId="1457" r:id="rId2"/>
  </sheets>
  <calcPr calcId="145621"/>
</workbook>
</file>

<file path=xl/calcChain.xml><?xml version="1.0" encoding="utf-8"?>
<calcChain xmlns="http://schemas.openxmlformats.org/spreadsheetml/2006/main">
  <c r="AA33" i="1457" l="1"/>
  <c r="N16" i="1400" l="1"/>
  <c r="N14" i="1400"/>
  <c r="N5" i="1400"/>
  <c r="N8" i="1400"/>
  <c r="H16" i="1400" l="1"/>
  <c r="D16" i="1400"/>
  <c r="H15" i="1400"/>
  <c r="K15" i="1400" s="1"/>
  <c r="D15" i="1400"/>
  <c r="H14" i="1400"/>
  <c r="K14" i="1400" s="1"/>
  <c r="D14" i="1400"/>
  <c r="H13" i="1400"/>
  <c r="N13" i="1400" s="1"/>
  <c r="D13" i="1400"/>
  <c r="H12" i="1400"/>
  <c r="N12" i="1400" s="1"/>
  <c r="D12" i="1400"/>
  <c r="H11" i="1400"/>
  <c r="K11" i="1400" s="1"/>
  <c r="D11" i="1400"/>
  <c r="N6" i="1400"/>
  <c r="H6" i="1400"/>
  <c r="K6" i="1400" s="1"/>
  <c r="D6" i="1400"/>
  <c r="N7" i="1400"/>
  <c r="K7" i="1400"/>
  <c r="H7" i="1400"/>
  <c r="D7" i="1400"/>
  <c r="H8" i="1400"/>
  <c r="D8" i="1400"/>
  <c r="AA38" i="1457"/>
  <c r="AA26" i="1457"/>
  <c r="AA16" i="1457"/>
  <c r="W38" i="1457"/>
  <c r="W33" i="1457"/>
  <c r="W26" i="1457"/>
  <c r="W16" i="1457"/>
  <c r="S38" i="1457"/>
  <c r="S33" i="1457"/>
  <c r="S26" i="1457"/>
  <c r="S16" i="1457"/>
  <c r="O38" i="1457"/>
  <c r="O33" i="1457"/>
  <c r="O26" i="1457"/>
  <c r="O16" i="1457"/>
  <c r="K38" i="1457"/>
  <c r="K33" i="1457"/>
  <c r="K26" i="1457"/>
  <c r="K16" i="1457"/>
  <c r="G38" i="1457"/>
  <c r="G33" i="1457"/>
  <c r="G26" i="1457"/>
  <c r="G16" i="1457"/>
  <c r="C38" i="1457"/>
  <c r="C33" i="1457"/>
  <c r="C26" i="1457"/>
  <c r="C16" i="1457"/>
  <c r="K16" i="1400" l="1"/>
  <c r="N15" i="1400"/>
  <c r="K13" i="1400"/>
  <c r="N11" i="1400"/>
  <c r="K12" i="1400"/>
  <c r="K8" i="1400"/>
  <c r="N10" i="1400"/>
  <c r="K10" i="1400"/>
  <c r="D17" i="1400" l="1"/>
  <c r="D10" i="1400"/>
  <c r="D9" i="1400"/>
  <c r="D5" i="1400"/>
  <c r="H17" i="1400" l="1"/>
  <c r="N17" i="1400" l="1"/>
  <c r="K17" i="1400"/>
  <c r="H5" i="1400"/>
  <c r="K5" i="1400" s="1"/>
  <c r="H9" i="1400"/>
  <c r="N9" i="1400" s="1"/>
  <c r="H10" i="1400"/>
  <c r="K9" i="1400" l="1"/>
  <c r="N18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<sst xmlns="http://schemas.openxmlformats.org/spreadsheetml/2006/main" count="570" uniqueCount="91">
  <si>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</si>
  <si>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</si>
  <si>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</si>
  <si>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</si>
  <si>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</si>
  <si>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</si>
  <si>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</si>
  <si>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</si>
  <si>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</si>
  <si>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</si>
  <si>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</si>
  <si>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</si>
  <si>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</si>
  <si>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</si>
  <si>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</si>
  <si>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</si>
  <si>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</si>
  <si>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</si>
  <si>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</si>
  <si>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</si>
  <si>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</si>
  <si>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</si>
  <si>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</si>
  <si>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</si>
  <si>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</si>
  <si>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</si>
  <si>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</si>
  <si>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</si>
  <si>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</si>
  <si>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</si>
  <si>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</si>
  <si>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</si>
  <si>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</si>
  <si>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</si>
  <si>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</si>
  <si>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</si>
  <si>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</si>
  <si>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</si>
  <si>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</si>
  <si>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</si>
  <si>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</si>
  <si>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</si>
  <si>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</si>
  <si>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</si>
  <si>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</si>
  <si>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</si>
  <si>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</si>
  <si>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</si>
  <si>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</si>
  <si>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</si>
  <si>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ELPETRA ENERGY EAD</t>
  </si>
  <si>
    <t>Energi Danmark A/S</t>
  </si>
  <si>
    <t>11XCEZ-CZ------1</t>
  </si>
  <si>
    <t>32X001100100434S</t>
  </si>
  <si>
    <t>DANSKE COMMODITIES</t>
  </si>
  <si>
    <t>MVM PARTNER RZT</t>
  </si>
  <si>
    <t>STATKRAFT</t>
  </si>
  <si>
    <t>ATCm</t>
  </si>
  <si>
    <t>55XAIKTRADING017</t>
  </si>
  <si>
    <t>AIK Energy Ltd</t>
  </si>
  <si>
    <t>EXPORT</t>
  </si>
  <si>
    <t>IMPORT</t>
  </si>
  <si>
    <t>01.03.2020</t>
  </si>
  <si>
    <t>14-15.03.2020</t>
  </si>
  <si>
    <t>23-27.03.2020</t>
  </si>
  <si>
    <t>28-29.03.2020</t>
  </si>
  <si>
    <t>30-31.03.2020</t>
  </si>
  <si>
    <t>16-22.03.2020</t>
  </si>
  <si>
    <t>02-13.03.2020</t>
  </si>
  <si>
    <t>CROSS BORDER CAPACITY ALLOCATION AUCTION RESULTS for the period of:
01.03.2020</t>
  </si>
  <si>
    <t>CROSS BORDER CAPACITY ALLOCATION AUCTION RESULTS for the period of:
02-13.03.2020</t>
  </si>
  <si>
    <t>CROSS BORDER CAPACITY ALLOCATION AUCTION RESULTS for the period of:
14-15.03.2020</t>
  </si>
  <si>
    <t>CROSS BORDER CAPACITY ALLOCATION AUCTION RESULTS for the period of:
16-22.03.2020</t>
  </si>
  <si>
    <t>CROSS BORDER CAPACITY ALLOCATION AUCTION RESULTS for the period of:
23-27.03.2020</t>
  </si>
  <si>
    <t>CROSS BORDER CAPACITY ALLOCATION AUCTION RESULTS for the period of:
28-29.03.2020</t>
  </si>
  <si>
    <t>CROSS BORDER CAPACITY ALLOCATION AUCTION RESULTS for the period of:
30-31.03.2020</t>
  </si>
  <si>
    <t>NOTE: The deadline for transferring capacities for the month of MARCH is 25 FEBRUARY 2020, 12:00(RO). _x000D_
The transfers are to be operated by the participants in the DAMAS platform and the corresponding annex for the transfer is to be sent  by email to: contracte.alocare@transelectrica.ro</t>
  </si>
  <si>
    <t>March 2020</t>
  </si>
  <si>
    <t>01-31.03.2020</t>
  </si>
  <si>
    <t>01-15.03.2020</t>
  </si>
  <si>
    <t>23-29.03.2020</t>
  </si>
  <si>
    <t>16-27.03.2020</t>
  </si>
  <si>
    <t>01-29.03.2020</t>
  </si>
  <si>
    <t>ATC = 550</t>
  </si>
  <si>
    <t>ATC = 450</t>
  </si>
  <si>
    <t>ATC = 350</t>
  </si>
  <si>
    <t>ATC = 400</t>
  </si>
  <si>
    <t>ATC = 50</t>
  </si>
  <si>
    <t>ATC = 300</t>
  </si>
  <si>
    <t>ATC = 100</t>
  </si>
  <si>
    <t>ATC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</si>
</sst>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2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14" fontId="3" fillId="24" borderId="13" xfId="0" applyNumberFormat="1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vertical="center" wrapText="1"/>
    </xf>
    <xf numFmtId="0" fontId="3" fillId="33" borderId="20" xfId="90" applyFont="1" applyFill="1" applyBorder="1" applyAlignment="1">
      <alignment vertical="center" wrapText="1"/>
    </xf>
    <xf numFmtId="0" fontId="3" fillId="33" borderId="22" xfId="90" applyFont="1" applyFill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3" fillId="40" borderId="14" xfId="74" applyFont="1" applyFill="1" applyBorder="1" applyAlignment="1">
      <alignment horizontal="center" vertical="center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3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8" sqref="N18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56" t="s">
        <v>45</v>
      </c>
      <c r="B1" s="57"/>
      <c r="C1" s="58">
        <v>43878</v>
      </c>
      <c r="D1" s="56"/>
      <c r="E1" s="56"/>
      <c r="F1" s="56"/>
      <c r="G1" s="59" t="s">
        <v>46</v>
      </c>
      <c r="H1" s="59"/>
      <c r="M1" s="27"/>
    </row>
    <row r="2" spans="1:14" ht="31.5" customHeight="1" x14ac:dyDescent="0.2">
      <c r="A2" s="60" t="s">
        <v>77</v>
      </c>
      <c r="B2" s="61"/>
      <c r="C2" s="61"/>
      <c r="D2" s="61"/>
      <c r="E2" s="61"/>
      <c r="F2" s="61"/>
      <c r="G2" s="61"/>
      <c r="H2" s="61"/>
    </row>
    <row r="3" spans="1:14" ht="12.75" customHeight="1" thickBot="1" x14ac:dyDescent="0.25">
      <c r="A3" s="62" t="s">
        <v>39</v>
      </c>
      <c r="B3" s="63"/>
      <c r="C3" s="63"/>
      <c r="D3" s="63"/>
      <c r="E3" s="63"/>
      <c r="F3" s="63"/>
      <c r="G3" s="63"/>
      <c r="H3" s="63"/>
    </row>
    <row r="4" spans="1:14" s="23" customFormat="1" ht="38.25" customHeight="1" thickBot="1" x14ac:dyDescent="0.25">
      <c r="A4" s="64" t="s">
        <v>37</v>
      </c>
      <c r="B4" s="65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57</v>
      </c>
      <c r="I4" s="1" t="s">
        <v>18</v>
      </c>
      <c r="J4" s="2" t="s">
        <v>19</v>
      </c>
      <c r="K4" s="3" t="s">
        <v>20</v>
      </c>
      <c r="L4" s="25" t="s">
        <v>43</v>
      </c>
      <c r="M4" s="25" t="s">
        <v>44</v>
      </c>
      <c r="N4" s="24" t="s">
        <v>40</v>
      </c>
    </row>
    <row r="5" spans="1:14" ht="85.5" customHeight="1" thickBot="1" x14ac:dyDescent="0.25">
      <c r="A5" s="67" t="s">
        <v>61</v>
      </c>
      <c r="B5" s="32" t="s">
        <v>21</v>
      </c>
      <c r="C5" s="28" t="s">
        <v>78</v>
      </c>
      <c r="D5" s="11">
        <f t="shared" ref="D5:D9" si="0">F5+E5</f>
        <v>900</v>
      </c>
      <c r="E5" s="12">
        <v>100</v>
      </c>
      <c r="F5" s="29">
        <v>800</v>
      </c>
      <c r="G5" s="12">
        <v>250</v>
      </c>
      <c r="H5" s="13">
        <f t="shared" ref="H5:H10" si="1">F5-G5</f>
        <v>550</v>
      </c>
      <c r="I5" s="22">
        <v>1041</v>
      </c>
      <c r="J5" s="21">
        <v>550</v>
      </c>
      <c r="K5" s="20">
        <f t="shared" ref="K5:K9" si="2">H5-J5</f>
        <v>0</v>
      </c>
      <c r="L5" s="18">
        <v>0.28999999999999998</v>
      </c>
      <c r="M5" s="18">
        <v>31</v>
      </c>
      <c r="N5" s="49">
        <f>H5*24*L5*M5-H5*L5</f>
        <v>118508.49999999999</v>
      </c>
    </row>
    <row r="6" spans="1:14" ht="85.5" customHeight="1" thickBot="1" x14ac:dyDescent="0.25">
      <c r="A6" s="68"/>
      <c r="B6" s="32" t="s">
        <v>47</v>
      </c>
      <c r="C6" s="28" t="s">
        <v>79</v>
      </c>
      <c r="D6" s="11">
        <f t="shared" ref="D6" si="3">F6+E6</f>
        <v>400</v>
      </c>
      <c r="E6" s="12">
        <v>100</v>
      </c>
      <c r="F6" s="29">
        <v>300</v>
      </c>
      <c r="G6" s="12">
        <v>0</v>
      </c>
      <c r="H6" s="13">
        <f t="shared" ref="H6" si="4">F6-G6</f>
        <v>300</v>
      </c>
      <c r="I6" s="22">
        <v>445</v>
      </c>
      <c r="J6" s="21">
        <v>300</v>
      </c>
      <c r="K6" s="20">
        <f t="shared" ref="K6" si="5">H6-J6</f>
        <v>0</v>
      </c>
      <c r="L6" s="18">
        <v>0.5</v>
      </c>
      <c r="M6" s="18">
        <v>15</v>
      </c>
      <c r="N6" s="18">
        <f t="shared" ref="N6" si="6">H6*24*L6*M6</f>
        <v>54000</v>
      </c>
    </row>
    <row r="7" spans="1:14" ht="85.5" customHeight="1" thickBot="1" x14ac:dyDescent="0.25">
      <c r="A7" s="68"/>
      <c r="B7" s="32" t="s">
        <v>47</v>
      </c>
      <c r="C7" s="28" t="s">
        <v>67</v>
      </c>
      <c r="D7" s="11">
        <f t="shared" ref="D7" si="7">F7+E7</f>
        <v>500</v>
      </c>
      <c r="E7" s="12">
        <v>100</v>
      </c>
      <c r="F7" s="29">
        <v>400</v>
      </c>
      <c r="G7" s="12">
        <v>0</v>
      </c>
      <c r="H7" s="13">
        <f t="shared" ref="H7" si="8">F7-G7</f>
        <v>400</v>
      </c>
      <c r="I7" s="22">
        <v>545</v>
      </c>
      <c r="J7" s="21">
        <v>400</v>
      </c>
      <c r="K7" s="20">
        <f t="shared" ref="K7" si="9">H7-J7</f>
        <v>0</v>
      </c>
      <c r="L7" s="18">
        <v>0.37</v>
      </c>
      <c r="M7" s="18">
        <v>7</v>
      </c>
      <c r="N7" s="18">
        <f t="shared" ref="N7" si="10">H7*24*L7*M7</f>
        <v>24864</v>
      </c>
    </row>
    <row r="8" spans="1:14" ht="85.5" customHeight="1" thickBot="1" x14ac:dyDescent="0.25">
      <c r="A8" s="68"/>
      <c r="B8" s="32" t="s">
        <v>47</v>
      </c>
      <c r="C8" s="28" t="s">
        <v>80</v>
      </c>
      <c r="D8" s="11">
        <f t="shared" ref="D8" si="11">F8+E8</f>
        <v>400</v>
      </c>
      <c r="E8" s="12">
        <v>100</v>
      </c>
      <c r="F8" s="29">
        <v>300</v>
      </c>
      <c r="G8" s="12">
        <v>0</v>
      </c>
      <c r="H8" s="13">
        <f t="shared" ref="H8" si="12">F8-G8</f>
        <v>300</v>
      </c>
      <c r="I8" s="22">
        <v>445</v>
      </c>
      <c r="J8" s="21">
        <v>300</v>
      </c>
      <c r="K8" s="20">
        <f t="shared" ref="K8" si="13">H8-J8</f>
        <v>0</v>
      </c>
      <c r="L8" s="18">
        <v>0.41</v>
      </c>
      <c r="M8" s="18">
        <v>7</v>
      </c>
      <c r="N8" s="49">
        <f>H8*24*L8*M8-H8*L8</f>
        <v>20541</v>
      </c>
    </row>
    <row r="9" spans="1:14" ht="85.5" customHeight="1" thickBot="1" x14ac:dyDescent="0.25">
      <c r="A9" s="68"/>
      <c r="B9" s="32" t="s">
        <v>47</v>
      </c>
      <c r="C9" s="28" t="s">
        <v>66</v>
      </c>
      <c r="D9" s="11">
        <f t="shared" si="0"/>
        <v>200</v>
      </c>
      <c r="E9" s="12">
        <v>100</v>
      </c>
      <c r="F9" s="29">
        <v>100</v>
      </c>
      <c r="G9" s="12">
        <v>0</v>
      </c>
      <c r="H9" s="13">
        <f t="shared" si="1"/>
        <v>100</v>
      </c>
      <c r="I9" s="22">
        <v>225</v>
      </c>
      <c r="J9" s="21">
        <v>100</v>
      </c>
      <c r="K9" s="20">
        <f t="shared" si="2"/>
        <v>0</v>
      </c>
      <c r="L9" s="18">
        <v>0.41</v>
      </c>
      <c r="M9" s="18">
        <v>2</v>
      </c>
      <c r="N9" s="18">
        <f t="shared" ref="N9" si="14">H9*24*L9*M9</f>
        <v>1967.9999999999998</v>
      </c>
    </row>
    <row r="10" spans="1:14" ht="85.5" customHeight="1" thickBot="1" x14ac:dyDescent="0.25">
      <c r="A10" s="66" t="s">
        <v>60</v>
      </c>
      <c r="B10" s="33" t="s">
        <v>22</v>
      </c>
      <c r="C10" s="44">
        <v>43891</v>
      </c>
      <c r="D10" s="10">
        <f t="shared" ref="D10:D17" si="15">E10+F10</f>
        <v>800</v>
      </c>
      <c r="E10" s="10">
        <v>100</v>
      </c>
      <c r="F10" s="31">
        <v>700</v>
      </c>
      <c r="G10" s="10">
        <v>250</v>
      </c>
      <c r="H10" s="9">
        <f t="shared" si="1"/>
        <v>450</v>
      </c>
      <c r="I10" s="22">
        <v>614</v>
      </c>
      <c r="J10" s="21">
        <v>450</v>
      </c>
      <c r="K10" s="20">
        <f t="shared" ref="K10:K17" si="16">H10-J10</f>
        <v>0</v>
      </c>
      <c r="L10" s="18">
        <v>0.04</v>
      </c>
      <c r="M10" s="18">
        <v>1</v>
      </c>
      <c r="N10" s="18">
        <f t="shared" ref="N10:N17" si="17">H10*24*L10*M10</f>
        <v>432</v>
      </c>
    </row>
    <row r="11" spans="1:14" ht="85.5" customHeight="1" thickBot="1" x14ac:dyDescent="0.25">
      <c r="A11" s="66"/>
      <c r="B11" s="33" t="s">
        <v>22</v>
      </c>
      <c r="C11" s="30" t="s">
        <v>68</v>
      </c>
      <c r="D11" s="10">
        <f t="shared" ref="D11:D16" si="18">E11+F11</f>
        <v>700</v>
      </c>
      <c r="E11" s="10">
        <v>100</v>
      </c>
      <c r="F11" s="31">
        <v>600</v>
      </c>
      <c r="G11" s="10">
        <v>250</v>
      </c>
      <c r="H11" s="9">
        <f t="shared" ref="H11:H16" si="19">F11-G11</f>
        <v>350</v>
      </c>
      <c r="I11" s="22">
        <v>659</v>
      </c>
      <c r="J11" s="21">
        <v>350</v>
      </c>
      <c r="K11" s="20">
        <f t="shared" si="16"/>
        <v>0</v>
      </c>
      <c r="L11" s="18">
        <v>0.11</v>
      </c>
      <c r="M11" s="18">
        <v>12</v>
      </c>
      <c r="N11" s="18">
        <f t="shared" si="17"/>
        <v>11088</v>
      </c>
    </row>
    <row r="12" spans="1:14" ht="85.5" customHeight="1" thickBot="1" x14ac:dyDescent="0.25">
      <c r="A12" s="66"/>
      <c r="B12" s="33" t="s">
        <v>22</v>
      </c>
      <c r="C12" s="30" t="s">
        <v>63</v>
      </c>
      <c r="D12" s="10">
        <f t="shared" si="18"/>
        <v>750</v>
      </c>
      <c r="E12" s="10">
        <v>100</v>
      </c>
      <c r="F12" s="31">
        <v>650</v>
      </c>
      <c r="G12" s="10">
        <v>250</v>
      </c>
      <c r="H12" s="9">
        <f t="shared" si="19"/>
        <v>400</v>
      </c>
      <c r="I12" s="22">
        <v>704</v>
      </c>
      <c r="J12" s="21">
        <v>400</v>
      </c>
      <c r="K12" s="20">
        <f t="shared" si="16"/>
        <v>0</v>
      </c>
      <c r="L12" s="18">
        <v>7.0000000000000007E-2</v>
      </c>
      <c r="M12" s="18">
        <v>2</v>
      </c>
      <c r="N12" s="18">
        <f t="shared" si="17"/>
        <v>1344.0000000000002</v>
      </c>
    </row>
    <row r="13" spans="1:14" ht="85.5" customHeight="1" thickBot="1" x14ac:dyDescent="0.25">
      <c r="A13" s="66"/>
      <c r="B13" s="33" t="s">
        <v>22</v>
      </c>
      <c r="C13" s="30" t="s">
        <v>81</v>
      </c>
      <c r="D13" s="10">
        <f t="shared" si="18"/>
        <v>800</v>
      </c>
      <c r="E13" s="10">
        <v>100</v>
      </c>
      <c r="F13" s="31">
        <v>700</v>
      </c>
      <c r="G13" s="10">
        <v>250</v>
      </c>
      <c r="H13" s="9">
        <f t="shared" si="19"/>
        <v>450</v>
      </c>
      <c r="I13" s="22">
        <v>779</v>
      </c>
      <c r="J13" s="21">
        <v>450</v>
      </c>
      <c r="K13" s="20">
        <f t="shared" si="16"/>
        <v>0</v>
      </c>
      <c r="L13" s="18">
        <v>0.16</v>
      </c>
      <c r="M13" s="18">
        <v>12</v>
      </c>
      <c r="N13" s="18">
        <f t="shared" si="17"/>
        <v>20736</v>
      </c>
    </row>
    <row r="14" spans="1:14" ht="85.5" customHeight="1" thickBot="1" x14ac:dyDescent="0.25">
      <c r="A14" s="66"/>
      <c r="B14" s="33" t="s">
        <v>22</v>
      </c>
      <c r="C14" s="30" t="s">
        <v>65</v>
      </c>
      <c r="D14" s="10">
        <f t="shared" si="18"/>
        <v>700</v>
      </c>
      <c r="E14" s="10">
        <v>100</v>
      </c>
      <c r="F14" s="31">
        <v>600</v>
      </c>
      <c r="G14" s="10">
        <v>250</v>
      </c>
      <c r="H14" s="9">
        <f t="shared" si="19"/>
        <v>350</v>
      </c>
      <c r="I14" s="22">
        <v>674</v>
      </c>
      <c r="J14" s="21">
        <v>350</v>
      </c>
      <c r="K14" s="20">
        <f t="shared" si="16"/>
        <v>0</v>
      </c>
      <c r="L14" s="18">
        <v>0.13</v>
      </c>
      <c r="M14" s="18">
        <v>2</v>
      </c>
      <c r="N14" s="49">
        <f>H14*24*L14*M14-H14*L14</f>
        <v>2138.5</v>
      </c>
    </row>
    <row r="15" spans="1:14" ht="85.5" customHeight="1" thickBot="1" x14ac:dyDescent="0.25">
      <c r="A15" s="66"/>
      <c r="B15" s="33" t="s">
        <v>22</v>
      </c>
      <c r="C15" s="30" t="s">
        <v>66</v>
      </c>
      <c r="D15" s="10">
        <f t="shared" si="18"/>
        <v>400</v>
      </c>
      <c r="E15" s="10">
        <v>100</v>
      </c>
      <c r="F15" s="31">
        <v>300</v>
      </c>
      <c r="G15" s="10">
        <v>250</v>
      </c>
      <c r="H15" s="9">
        <f t="shared" si="19"/>
        <v>50</v>
      </c>
      <c r="I15" s="22">
        <v>279</v>
      </c>
      <c r="J15" s="21">
        <v>50</v>
      </c>
      <c r="K15" s="20">
        <f t="shared" si="16"/>
        <v>0</v>
      </c>
      <c r="L15" s="18">
        <v>0.5</v>
      </c>
      <c r="M15" s="18">
        <v>2</v>
      </c>
      <c r="N15" s="18">
        <f t="shared" si="17"/>
        <v>1200</v>
      </c>
    </row>
    <row r="16" spans="1:14" ht="85.5" customHeight="1" thickBot="1" x14ac:dyDescent="0.25">
      <c r="A16" s="66"/>
      <c r="B16" s="34" t="s">
        <v>23</v>
      </c>
      <c r="C16" s="30" t="s">
        <v>82</v>
      </c>
      <c r="D16" s="10">
        <f t="shared" si="18"/>
        <v>200</v>
      </c>
      <c r="E16" s="10">
        <v>100</v>
      </c>
      <c r="F16" s="31">
        <v>100</v>
      </c>
      <c r="G16" s="10">
        <v>0</v>
      </c>
      <c r="H16" s="9">
        <f t="shared" si="19"/>
        <v>100</v>
      </c>
      <c r="I16" s="22">
        <v>245</v>
      </c>
      <c r="J16" s="21">
        <v>100</v>
      </c>
      <c r="K16" s="20">
        <f t="shared" ref="K16" si="20">H16-J16</f>
        <v>0</v>
      </c>
      <c r="L16" s="19">
        <v>1.55</v>
      </c>
      <c r="M16" s="18">
        <v>29</v>
      </c>
      <c r="N16" s="49">
        <f>H16*24*L16*M16-H16*L16</f>
        <v>107725</v>
      </c>
    </row>
    <row r="17" spans="1:14" ht="85.5" customHeight="1" thickBot="1" x14ac:dyDescent="0.25">
      <c r="A17" s="66"/>
      <c r="B17" s="34" t="s">
        <v>23</v>
      </c>
      <c r="C17" s="30" t="s">
        <v>66</v>
      </c>
      <c r="D17" s="10">
        <f t="shared" si="15"/>
        <v>100</v>
      </c>
      <c r="E17" s="10">
        <v>100</v>
      </c>
      <c r="F17" s="31">
        <v>0</v>
      </c>
      <c r="G17" s="10">
        <v>0</v>
      </c>
      <c r="H17" s="9">
        <f t="shared" ref="H17" si="21">F17-G17</f>
        <v>0</v>
      </c>
      <c r="I17" s="22">
        <v>0</v>
      </c>
      <c r="J17" s="21">
        <v>0</v>
      </c>
      <c r="K17" s="20">
        <f t="shared" si="16"/>
        <v>0</v>
      </c>
      <c r="L17" s="19">
        <v>0</v>
      </c>
      <c r="M17" s="18">
        <v>2</v>
      </c>
      <c r="N17" s="18">
        <f t="shared" si="17"/>
        <v>0</v>
      </c>
    </row>
    <row r="18" spans="1:14" ht="22.5" customHeight="1" x14ac:dyDescent="0.2">
      <c r="A18" s="54"/>
      <c r="B18" s="55"/>
      <c r="C18" s="55"/>
      <c r="D18" s="55"/>
      <c r="E18" s="55"/>
      <c r="F18" s="55"/>
      <c r="G18" s="55"/>
      <c r="H18" s="55"/>
      <c r="N18" s="17">
        <f>SUM(N5:N17)</f>
        <v>364545</v>
      </c>
    </row>
    <row r="19" spans="1:14" ht="15.75" x14ac:dyDescent="0.25">
      <c r="H19" s="14"/>
    </row>
    <row r="21" spans="1:14" ht="15.75" customHeight="1" x14ac:dyDescent="0.25"/>
    <row r="34" spans="3:8" ht="15.75" customHeight="1" x14ac:dyDescent="0.2">
      <c r="C34" s="14"/>
      <c r="H34" s="14"/>
    </row>
    <row r="44" spans="3:8" ht="12.75" customHeight="1" x14ac:dyDescent="0.2">
      <c r="C44" s="14"/>
      <c r="H44" s="14"/>
    </row>
    <row r="45" spans="3:8" ht="12.75" customHeight="1" x14ac:dyDescent="0.2">
      <c r="C45" s="14"/>
      <c r="H45" s="14"/>
    </row>
    <row r="46" spans="3:8" ht="15.95" customHeight="1" x14ac:dyDescent="0.2">
      <c r="C46" s="14"/>
      <c r="H46" s="14"/>
    </row>
    <row r="47" spans="3:8" ht="15.95" customHeight="1" x14ac:dyDescent="0.2">
      <c r="C47" s="14"/>
      <c r="H47" s="14"/>
    </row>
    <row r="48" spans="3:8" ht="15.95" customHeight="1" x14ac:dyDescent="0.2">
      <c r="C48" s="14"/>
      <c r="H48" s="14"/>
    </row>
    <row r="49" spans="3:8" ht="15.95" customHeight="1" x14ac:dyDescent="0.2">
      <c r="C49" s="14"/>
      <c r="H49" s="14"/>
    </row>
    <row r="50" spans="3:8" ht="15.95" customHeight="1" x14ac:dyDescent="0.2">
      <c r="C50" s="14"/>
      <c r="H50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7" spans="3:8" ht="12.75" customHeight="1" x14ac:dyDescent="0.2">
      <c r="C77" s="14"/>
      <c r="H77" s="14"/>
    </row>
    <row r="78" spans="3:8" ht="12.7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2.7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10" spans="3:8" ht="12.75" customHeight="1" x14ac:dyDescent="0.2">
      <c r="C110" s="14"/>
      <c r="H110" s="14"/>
    </row>
    <row r="111" spans="3:8" ht="12.7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3" spans="3:8" ht="26.25" customHeight="1" x14ac:dyDescent="0.2">
      <c r="C143" s="14"/>
      <c r="H143" s="14"/>
    </row>
    <row r="146" spans="3:8" ht="27" customHeight="1" x14ac:dyDescent="0.2">
      <c r="C146" s="14"/>
      <c r="H146" s="14"/>
    </row>
    <row r="147" spans="3:8" ht="24.75" customHeight="1" x14ac:dyDescent="0.2">
      <c r="C147" s="14"/>
      <c r="H147" s="14"/>
    </row>
    <row r="148" spans="3:8" ht="25.5" customHeight="1" x14ac:dyDescent="0.2">
      <c r="C148" s="14"/>
      <c r="H148" s="14"/>
    </row>
    <row r="149" spans="3:8" ht="25.5" customHeight="1" x14ac:dyDescent="0.2">
      <c r="C149" s="14"/>
      <c r="H149" s="14"/>
    </row>
    <row r="154" spans="3:8" ht="12.75" customHeight="1" x14ac:dyDescent="0.2">
      <c r="C154" s="14"/>
      <c r="H154" s="14"/>
    </row>
    <row r="163" spans="3:8" ht="12.75" x14ac:dyDescent="0.2">
      <c r="C163" s="14"/>
      <c r="H163" s="14"/>
    </row>
  </sheetData>
  <mergeCells count="9">
    <mergeCell ref="A18:H18"/>
    <mergeCell ref="A1:B1"/>
    <mergeCell ref="C1:F1"/>
    <mergeCell ref="G1:H1"/>
    <mergeCell ref="A2:H2"/>
    <mergeCell ref="A3:H3"/>
    <mergeCell ref="A4:B4"/>
    <mergeCell ref="A10:A17"/>
    <mergeCell ref="A5:A9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9"/>
  <sheetViews>
    <sheetView tabSelected="1" topLeftCell="A3" zoomScale="76" zoomScaleNormal="76" workbookViewId="0">
      <pane ySplit="3" topLeftCell="A6" activePane="bottomLeft" state="frozen"/>
      <selection activeCell="A3" sqref="A3"/>
      <selection pane="bottomLeft" activeCell="B15" sqref="B15"/>
    </sheetView>
  </sheetViews>
  <sheetFormatPr defaultRowHeight="12.75" x14ac:dyDescent="0.2"/>
  <cols>
    <col min="1" max="120" width="20.7109375" customWidth="1"/>
  </cols>
  <sheetData>
    <row r="1" spans="1:28" x14ac:dyDescent="0.2">
      <c r="A1" s="79" t="s">
        <v>62</v>
      </c>
      <c r="B1" s="79"/>
      <c r="C1" s="79"/>
      <c r="D1" s="79"/>
      <c r="E1" s="79" t="s">
        <v>68</v>
      </c>
      <c r="F1" s="79"/>
      <c r="G1" s="79"/>
      <c r="H1" s="79"/>
      <c r="I1" s="79" t="s">
        <v>63</v>
      </c>
      <c r="J1" s="79"/>
      <c r="K1" s="79"/>
      <c r="L1" s="79"/>
      <c r="M1" s="79" t="s">
        <v>67</v>
      </c>
      <c r="N1" s="79"/>
      <c r="O1" s="79"/>
      <c r="P1" s="79"/>
      <c r="Q1" s="79" t="s">
        <v>64</v>
      </c>
      <c r="R1" s="79"/>
      <c r="S1" s="79"/>
      <c r="T1" s="79"/>
      <c r="U1" s="79" t="s">
        <v>65</v>
      </c>
      <c r="V1" s="79"/>
      <c r="W1" s="79"/>
      <c r="X1" s="79"/>
      <c r="Y1" s="79" t="s">
        <v>66</v>
      </c>
      <c r="Z1" s="79"/>
      <c r="AA1" s="79"/>
      <c r="AB1" s="79"/>
    </row>
    <row r="2" spans="1:28" x14ac:dyDescent="0.2">
      <c r="A2" s="80">
        <v>1</v>
      </c>
      <c r="B2" s="80"/>
      <c r="C2" s="80"/>
      <c r="D2" s="80"/>
      <c r="E2" s="80">
        <v>12</v>
      </c>
      <c r="F2" s="80"/>
      <c r="G2" s="80"/>
      <c r="H2" s="80"/>
      <c r="I2" s="80">
        <v>2</v>
      </c>
      <c r="J2" s="80"/>
      <c r="K2" s="80"/>
      <c r="L2" s="80"/>
      <c r="M2" s="80">
        <v>7</v>
      </c>
      <c r="N2" s="80"/>
      <c r="O2" s="80"/>
      <c r="P2" s="80"/>
      <c r="Q2" s="80">
        <v>5</v>
      </c>
      <c r="R2" s="80"/>
      <c r="S2" s="80"/>
      <c r="T2" s="80"/>
      <c r="U2" s="80">
        <v>2</v>
      </c>
      <c r="V2" s="80"/>
      <c r="W2" s="80"/>
      <c r="X2" s="80"/>
      <c r="Y2" s="80">
        <v>2</v>
      </c>
      <c r="Z2" s="80"/>
      <c r="AA2" s="80"/>
      <c r="AB2" s="80"/>
    </row>
    <row r="3" spans="1:28" ht="35.1" customHeight="1" x14ac:dyDescent="0.2">
      <c r="A3" s="77" t="s">
        <v>69</v>
      </c>
      <c r="B3" s="77"/>
      <c r="C3" s="77"/>
      <c r="D3" s="77"/>
      <c r="E3" s="77" t="s">
        <v>70</v>
      </c>
      <c r="F3" s="77"/>
      <c r="G3" s="77"/>
      <c r="H3" s="77"/>
      <c r="I3" s="77" t="s">
        <v>71</v>
      </c>
      <c r="J3" s="77"/>
      <c r="K3" s="77"/>
      <c r="L3" s="77"/>
      <c r="M3" s="77" t="s">
        <v>72</v>
      </c>
      <c r="N3" s="77"/>
      <c r="O3" s="77"/>
      <c r="P3" s="77"/>
      <c r="Q3" s="77" t="s">
        <v>73</v>
      </c>
      <c r="R3" s="77"/>
      <c r="S3" s="77"/>
      <c r="T3" s="77"/>
      <c r="U3" s="77" t="s">
        <v>74</v>
      </c>
      <c r="V3" s="77"/>
      <c r="W3" s="77"/>
      <c r="X3" s="77"/>
      <c r="Y3" s="77" t="s">
        <v>75</v>
      </c>
      <c r="Z3" s="77"/>
      <c r="AA3" s="77"/>
      <c r="AB3" s="77"/>
    </row>
    <row r="4" spans="1:28" x14ac:dyDescent="0.2">
      <c r="A4" s="81" t="s">
        <v>0</v>
      </c>
      <c r="B4" s="81"/>
      <c r="C4" s="35" t="s">
        <v>13</v>
      </c>
      <c r="D4" s="35" t="s">
        <v>14</v>
      </c>
      <c r="E4" s="81" t="s">
        <v>0</v>
      </c>
      <c r="F4" s="81"/>
      <c r="G4" s="35" t="s">
        <v>13</v>
      </c>
      <c r="H4" s="35" t="s">
        <v>14</v>
      </c>
      <c r="I4" s="81" t="s">
        <v>0</v>
      </c>
      <c r="J4" s="81"/>
      <c r="K4" s="35" t="s">
        <v>13</v>
      </c>
      <c r="L4" s="35" t="s">
        <v>14</v>
      </c>
      <c r="M4" s="81" t="s">
        <v>0</v>
      </c>
      <c r="N4" s="81"/>
      <c r="O4" s="35" t="s">
        <v>13</v>
      </c>
      <c r="P4" s="35" t="s">
        <v>14</v>
      </c>
      <c r="Q4" s="81" t="s">
        <v>0</v>
      </c>
      <c r="R4" s="81"/>
      <c r="S4" s="35" t="s">
        <v>13</v>
      </c>
      <c r="T4" s="35" t="s">
        <v>14</v>
      </c>
      <c r="U4" s="81" t="s">
        <v>0</v>
      </c>
      <c r="V4" s="81"/>
      <c r="W4" s="35" t="s">
        <v>13</v>
      </c>
      <c r="X4" s="35" t="s">
        <v>14</v>
      </c>
      <c r="Y4" s="81" t="s">
        <v>0</v>
      </c>
      <c r="Z4" s="81"/>
      <c r="AA4" s="35" t="s">
        <v>13</v>
      </c>
      <c r="AB4" s="35" t="s">
        <v>14</v>
      </c>
    </row>
    <row r="5" spans="1:28" x14ac:dyDescent="0.2">
      <c r="A5" s="36" t="s">
        <v>15</v>
      </c>
      <c r="B5" s="37" t="s">
        <v>16</v>
      </c>
      <c r="C5" s="36" t="s">
        <v>1</v>
      </c>
      <c r="D5" s="36" t="s">
        <v>2</v>
      </c>
      <c r="E5" s="36" t="s">
        <v>15</v>
      </c>
      <c r="F5" s="37" t="s">
        <v>16</v>
      </c>
      <c r="G5" s="36" t="s">
        <v>1</v>
      </c>
      <c r="H5" s="36" t="s">
        <v>2</v>
      </c>
      <c r="I5" s="36" t="s">
        <v>15</v>
      </c>
      <c r="J5" s="37" t="s">
        <v>16</v>
      </c>
      <c r="K5" s="36" t="s">
        <v>1</v>
      </c>
      <c r="L5" s="36" t="s">
        <v>2</v>
      </c>
      <c r="M5" s="36" t="s">
        <v>15</v>
      </c>
      <c r="N5" s="37" t="s">
        <v>16</v>
      </c>
      <c r="O5" s="36" t="s">
        <v>1</v>
      </c>
      <c r="P5" s="36" t="s">
        <v>2</v>
      </c>
      <c r="Q5" s="36" t="s">
        <v>15</v>
      </c>
      <c r="R5" s="37" t="s">
        <v>16</v>
      </c>
      <c r="S5" s="36" t="s">
        <v>1</v>
      </c>
      <c r="T5" s="36" t="s">
        <v>2</v>
      </c>
      <c r="U5" s="36" t="s">
        <v>15</v>
      </c>
      <c r="V5" s="37" t="s">
        <v>16</v>
      </c>
      <c r="W5" s="36" t="s">
        <v>1</v>
      </c>
      <c r="X5" s="36" t="s">
        <v>2</v>
      </c>
      <c r="Y5" s="36" t="s">
        <v>15</v>
      </c>
      <c r="Z5" s="37" t="s">
        <v>16</v>
      </c>
      <c r="AA5" s="36" t="s">
        <v>1</v>
      </c>
      <c r="AB5" s="36" t="s">
        <v>2</v>
      </c>
    </row>
    <row r="6" spans="1:28" x14ac:dyDescent="0.2">
      <c r="A6" s="48" t="s">
        <v>24</v>
      </c>
      <c r="B6" s="39" t="s">
        <v>26</v>
      </c>
      <c r="C6" s="48" t="s">
        <v>83</v>
      </c>
      <c r="D6" s="48"/>
      <c r="E6" s="48" t="s">
        <v>24</v>
      </c>
      <c r="F6" s="39" t="s">
        <v>26</v>
      </c>
      <c r="G6" s="77" t="s">
        <v>83</v>
      </c>
      <c r="H6" s="77"/>
      <c r="I6" s="48" t="s">
        <v>24</v>
      </c>
      <c r="J6" s="39" t="s">
        <v>26</v>
      </c>
      <c r="K6" s="77" t="s">
        <v>83</v>
      </c>
      <c r="L6" s="77"/>
      <c r="M6" s="48" t="s">
        <v>24</v>
      </c>
      <c r="N6" s="39" t="s">
        <v>26</v>
      </c>
      <c r="O6" s="77" t="s">
        <v>83</v>
      </c>
      <c r="P6" s="77"/>
      <c r="Q6" s="48" t="s">
        <v>24</v>
      </c>
      <c r="R6" s="39" t="s">
        <v>26</v>
      </c>
      <c r="S6" s="77" t="s">
        <v>83</v>
      </c>
      <c r="T6" s="77"/>
      <c r="U6" s="48" t="s">
        <v>24</v>
      </c>
      <c r="V6" s="39" t="s">
        <v>26</v>
      </c>
      <c r="W6" s="77" t="s">
        <v>83</v>
      </c>
      <c r="X6" s="77"/>
      <c r="Y6" s="48" t="s">
        <v>24</v>
      </c>
      <c r="Z6" s="39" t="s">
        <v>26</v>
      </c>
      <c r="AA6" s="77" t="s">
        <v>83</v>
      </c>
      <c r="AB6" s="77"/>
    </row>
    <row r="7" spans="1:28" x14ac:dyDescent="0.2">
      <c r="A7" s="52" t="s">
        <v>52</v>
      </c>
      <c r="B7" s="52" t="s">
        <v>48</v>
      </c>
      <c r="C7" s="52">
        <v>5</v>
      </c>
      <c r="D7" s="78"/>
      <c r="E7" s="52" t="s">
        <v>52</v>
      </c>
      <c r="F7" s="52" t="s">
        <v>48</v>
      </c>
      <c r="G7" s="52">
        <v>5</v>
      </c>
      <c r="H7" s="78"/>
      <c r="I7" s="52" t="s">
        <v>52</v>
      </c>
      <c r="J7" s="52" t="s">
        <v>48</v>
      </c>
      <c r="K7" s="52">
        <v>5</v>
      </c>
      <c r="L7" s="78"/>
      <c r="M7" s="52" t="s">
        <v>52</v>
      </c>
      <c r="N7" s="52" t="s">
        <v>48</v>
      </c>
      <c r="O7" s="52">
        <v>5</v>
      </c>
      <c r="P7" s="78"/>
      <c r="Q7" s="52" t="s">
        <v>52</v>
      </c>
      <c r="R7" s="52" t="s">
        <v>48</v>
      </c>
      <c r="S7" s="52">
        <v>5</v>
      </c>
      <c r="T7" s="78"/>
      <c r="U7" s="52" t="s">
        <v>52</v>
      </c>
      <c r="V7" s="52" t="s">
        <v>48</v>
      </c>
      <c r="W7" s="52">
        <v>5</v>
      </c>
      <c r="X7" s="78"/>
      <c r="Y7" s="52" t="s">
        <v>52</v>
      </c>
      <c r="Z7" s="52" t="s">
        <v>48</v>
      </c>
      <c r="AA7" s="52">
        <v>5</v>
      </c>
      <c r="AB7" s="78"/>
    </row>
    <row r="8" spans="1:28" ht="25.5" x14ac:dyDescent="0.2">
      <c r="A8" s="52" t="s">
        <v>3</v>
      </c>
      <c r="B8" s="52" t="s">
        <v>54</v>
      </c>
      <c r="C8" s="52">
        <v>99</v>
      </c>
      <c r="D8" s="78"/>
      <c r="E8" s="52" t="s">
        <v>3</v>
      </c>
      <c r="F8" s="52" t="s">
        <v>54</v>
      </c>
      <c r="G8" s="52">
        <v>99</v>
      </c>
      <c r="H8" s="78"/>
      <c r="I8" s="52" t="s">
        <v>3</v>
      </c>
      <c r="J8" s="52" t="s">
        <v>54</v>
      </c>
      <c r="K8" s="52">
        <v>99</v>
      </c>
      <c r="L8" s="78"/>
      <c r="M8" s="52" t="s">
        <v>3</v>
      </c>
      <c r="N8" s="52" t="s">
        <v>54</v>
      </c>
      <c r="O8" s="52">
        <v>99</v>
      </c>
      <c r="P8" s="78"/>
      <c r="Q8" s="52" t="s">
        <v>3</v>
      </c>
      <c r="R8" s="52" t="s">
        <v>54</v>
      </c>
      <c r="S8" s="52">
        <v>99</v>
      </c>
      <c r="T8" s="78"/>
      <c r="U8" s="52" t="s">
        <v>3</v>
      </c>
      <c r="V8" s="52" t="s">
        <v>54</v>
      </c>
      <c r="W8" s="52">
        <v>99</v>
      </c>
      <c r="X8" s="78"/>
      <c r="Y8" s="52" t="s">
        <v>3</v>
      </c>
      <c r="Z8" s="52" t="s">
        <v>54</v>
      </c>
      <c r="AA8" s="52">
        <v>99</v>
      </c>
      <c r="AB8" s="78"/>
    </row>
    <row r="9" spans="1:28" x14ac:dyDescent="0.2">
      <c r="A9" s="52" t="s">
        <v>30</v>
      </c>
      <c r="B9" s="52" t="s">
        <v>29</v>
      </c>
      <c r="C9" s="52">
        <v>10</v>
      </c>
      <c r="D9" s="78"/>
      <c r="E9" s="52" t="s">
        <v>30</v>
      </c>
      <c r="F9" s="52" t="s">
        <v>29</v>
      </c>
      <c r="G9" s="52">
        <v>10</v>
      </c>
      <c r="H9" s="78"/>
      <c r="I9" s="52" t="s">
        <v>30</v>
      </c>
      <c r="J9" s="52" t="s">
        <v>29</v>
      </c>
      <c r="K9" s="52">
        <v>10</v>
      </c>
      <c r="L9" s="78"/>
      <c r="M9" s="52" t="s">
        <v>30</v>
      </c>
      <c r="N9" s="52" t="s">
        <v>29</v>
      </c>
      <c r="O9" s="52">
        <v>10</v>
      </c>
      <c r="P9" s="78"/>
      <c r="Q9" s="52" t="s">
        <v>30</v>
      </c>
      <c r="R9" s="52" t="s">
        <v>29</v>
      </c>
      <c r="S9" s="52">
        <v>10</v>
      </c>
      <c r="T9" s="78"/>
      <c r="U9" s="52" t="s">
        <v>30</v>
      </c>
      <c r="V9" s="52" t="s">
        <v>29</v>
      </c>
      <c r="W9" s="52">
        <v>10</v>
      </c>
      <c r="X9" s="78"/>
      <c r="Y9" s="52" t="s">
        <v>30</v>
      </c>
      <c r="Z9" s="52" t="s">
        <v>29</v>
      </c>
      <c r="AA9" s="52">
        <v>10</v>
      </c>
      <c r="AB9" s="78"/>
    </row>
    <row r="10" spans="1:28" x14ac:dyDescent="0.2">
      <c r="A10" s="52" t="s">
        <v>4</v>
      </c>
      <c r="B10" s="52" t="s">
        <v>5</v>
      </c>
      <c r="C10" s="52">
        <v>190</v>
      </c>
      <c r="D10" s="78"/>
      <c r="E10" s="52" t="s">
        <v>4</v>
      </c>
      <c r="F10" s="52" t="s">
        <v>5</v>
      </c>
      <c r="G10" s="52">
        <v>190</v>
      </c>
      <c r="H10" s="78"/>
      <c r="I10" s="52" t="s">
        <v>4</v>
      </c>
      <c r="J10" s="52" t="s">
        <v>5</v>
      </c>
      <c r="K10" s="52">
        <v>190</v>
      </c>
      <c r="L10" s="78"/>
      <c r="M10" s="52" t="s">
        <v>4</v>
      </c>
      <c r="N10" s="52" t="s">
        <v>5</v>
      </c>
      <c r="O10" s="52">
        <v>190</v>
      </c>
      <c r="P10" s="78"/>
      <c r="Q10" s="52" t="s">
        <v>4</v>
      </c>
      <c r="R10" s="52" t="s">
        <v>5</v>
      </c>
      <c r="S10" s="52">
        <v>190</v>
      </c>
      <c r="T10" s="78"/>
      <c r="U10" s="52" t="s">
        <v>4</v>
      </c>
      <c r="V10" s="52" t="s">
        <v>5</v>
      </c>
      <c r="W10" s="52">
        <v>190</v>
      </c>
      <c r="X10" s="78"/>
      <c r="Y10" s="52" t="s">
        <v>4</v>
      </c>
      <c r="Z10" s="52" t="s">
        <v>5</v>
      </c>
      <c r="AA10" s="52">
        <v>190</v>
      </c>
      <c r="AB10" s="78"/>
    </row>
    <row r="11" spans="1:28" x14ac:dyDescent="0.2">
      <c r="A11" s="52" t="s">
        <v>7</v>
      </c>
      <c r="B11" s="52" t="s">
        <v>6</v>
      </c>
      <c r="C11" s="52">
        <v>89</v>
      </c>
      <c r="D11" s="78"/>
      <c r="E11" s="52" t="s">
        <v>7</v>
      </c>
      <c r="F11" s="52" t="s">
        <v>6</v>
      </c>
      <c r="G11" s="52">
        <v>89</v>
      </c>
      <c r="H11" s="78"/>
      <c r="I11" s="52" t="s">
        <v>7</v>
      </c>
      <c r="J11" s="52" t="s">
        <v>6</v>
      </c>
      <c r="K11" s="52">
        <v>89</v>
      </c>
      <c r="L11" s="78"/>
      <c r="M11" s="52" t="s">
        <v>7</v>
      </c>
      <c r="N11" s="52" t="s">
        <v>6</v>
      </c>
      <c r="O11" s="52">
        <v>89</v>
      </c>
      <c r="P11" s="78"/>
      <c r="Q11" s="52" t="s">
        <v>7</v>
      </c>
      <c r="R11" s="52" t="s">
        <v>6</v>
      </c>
      <c r="S11" s="52">
        <v>89</v>
      </c>
      <c r="T11" s="78"/>
      <c r="U11" s="52" t="s">
        <v>7</v>
      </c>
      <c r="V11" s="52" t="s">
        <v>6</v>
      </c>
      <c r="W11" s="52">
        <v>89</v>
      </c>
      <c r="X11" s="78"/>
      <c r="Y11" s="52" t="s">
        <v>7</v>
      </c>
      <c r="Z11" s="52" t="s">
        <v>6</v>
      </c>
      <c r="AA11" s="52">
        <v>89</v>
      </c>
      <c r="AB11" s="78"/>
    </row>
    <row r="12" spans="1:28" x14ac:dyDescent="0.2">
      <c r="A12" s="52" t="s">
        <v>12</v>
      </c>
      <c r="B12" s="52" t="s">
        <v>56</v>
      </c>
      <c r="C12" s="52">
        <v>12</v>
      </c>
      <c r="D12" s="78"/>
      <c r="E12" s="52" t="s">
        <v>12</v>
      </c>
      <c r="F12" s="52" t="s">
        <v>56</v>
      </c>
      <c r="G12" s="52">
        <v>12</v>
      </c>
      <c r="H12" s="78"/>
      <c r="I12" s="52" t="s">
        <v>12</v>
      </c>
      <c r="J12" s="52" t="s">
        <v>56</v>
      </c>
      <c r="K12" s="52">
        <v>12</v>
      </c>
      <c r="L12" s="78"/>
      <c r="M12" s="52" t="s">
        <v>12</v>
      </c>
      <c r="N12" s="52" t="s">
        <v>56</v>
      </c>
      <c r="O12" s="52">
        <v>12</v>
      </c>
      <c r="P12" s="78"/>
      <c r="Q12" s="52" t="s">
        <v>12</v>
      </c>
      <c r="R12" s="52" t="s">
        <v>56</v>
      </c>
      <c r="S12" s="52">
        <v>12</v>
      </c>
      <c r="T12" s="78"/>
      <c r="U12" s="52" t="s">
        <v>12</v>
      </c>
      <c r="V12" s="52" t="s">
        <v>56</v>
      </c>
      <c r="W12" s="52">
        <v>12</v>
      </c>
      <c r="X12" s="78"/>
      <c r="Y12" s="52" t="s">
        <v>12</v>
      </c>
      <c r="Z12" s="52" t="s">
        <v>56</v>
      </c>
      <c r="AA12" s="52">
        <v>12</v>
      </c>
      <c r="AB12" s="78"/>
    </row>
    <row r="13" spans="1:28" x14ac:dyDescent="0.2">
      <c r="A13" s="52" t="s">
        <v>25</v>
      </c>
      <c r="B13" s="52" t="s">
        <v>55</v>
      </c>
      <c r="C13" s="52">
        <v>30</v>
      </c>
      <c r="D13" s="78"/>
      <c r="E13" s="52" t="s">
        <v>25</v>
      </c>
      <c r="F13" s="52" t="s">
        <v>55</v>
      </c>
      <c r="G13" s="52">
        <v>30</v>
      </c>
      <c r="H13" s="78"/>
      <c r="I13" s="52" t="s">
        <v>25</v>
      </c>
      <c r="J13" s="52" t="s">
        <v>55</v>
      </c>
      <c r="K13" s="52">
        <v>30</v>
      </c>
      <c r="L13" s="78"/>
      <c r="M13" s="52" t="s">
        <v>25</v>
      </c>
      <c r="N13" s="52" t="s">
        <v>55</v>
      </c>
      <c r="O13" s="52">
        <v>30</v>
      </c>
      <c r="P13" s="78"/>
      <c r="Q13" s="52" t="s">
        <v>25</v>
      </c>
      <c r="R13" s="52" t="s">
        <v>55</v>
      </c>
      <c r="S13" s="52">
        <v>30</v>
      </c>
      <c r="T13" s="78"/>
      <c r="U13" s="52" t="s">
        <v>25</v>
      </c>
      <c r="V13" s="52" t="s">
        <v>55</v>
      </c>
      <c r="W13" s="52">
        <v>30</v>
      </c>
      <c r="X13" s="78"/>
      <c r="Y13" s="52" t="s">
        <v>25</v>
      </c>
      <c r="Z13" s="52" t="s">
        <v>55</v>
      </c>
      <c r="AA13" s="52">
        <v>30</v>
      </c>
      <c r="AB13" s="78"/>
    </row>
    <row r="14" spans="1:28" x14ac:dyDescent="0.2">
      <c r="A14" s="52" t="s">
        <v>33</v>
      </c>
      <c r="B14" s="52" t="s">
        <v>34</v>
      </c>
      <c r="C14" s="52">
        <v>60</v>
      </c>
      <c r="D14" s="78"/>
      <c r="E14" s="52" t="s">
        <v>33</v>
      </c>
      <c r="F14" s="52" t="s">
        <v>34</v>
      </c>
      <c r="G14" s="52">
        <v>60</v>
      </c>
      <c r="H14" s="78"/>
      <c r="I14" s="52" t="s">
        <v>33</v>
      </c>
      <c r="J14" s="52" t="s">
        <v>34</v>
      </c>
      <c r="K14" s="52">
        <v>60</v>
      </c>
      <c r="L14" s="78"/>
      <c r="M14" s="52" t="s">
        <v>33</v>
      </c>
      <c r="N14" s="52" t="s">
        <v>34</v>
      </c>
      <c r="O14" s="52">
        <v>60</v>
      </c>
      <c r="P14" s="78"/>
      <c r="Q14" s="52" t="s">
        <v>33</v>
      </c>
      <c r="R14" s="52" t="s">
        <v>34</v>
      </c>
      <c r="S14" s="52">
        <v>60</v>
      </c>
      <c r="T14" s="78"/>
      <c r="U14" s="52" t="s">
        <v>33</v>
      </c>
      <c r="V14" s="52" t="s">
        <v>34</v>
      </c>
      <c r="W14" s="52">
        <v>60</v>
      </c>
      <c r="X14" s="78"/>
      <c r="Y14" s="52" t="s">
        <v>33</v>
      </c>
      <c r="Z14" s="52" t="s">
        <v>34</v>
      </c>
      <c r="AA14" s="52">
        <v>60</v>
      </c>
      <c r="AB14" s="78"/>
    </row>
    <row r="15" spans="1:28" x14ac:dyDescent="0.2">
      <c r="A15" s="52" t="s">
        <v>38</v>
      </c>
      <c r="B15" s="52" t="s">
        <v>51</v>
      </c>
      <c r="C15" s="52">
        <v>55</v>
      </c>
      <c r="D15" s="78"/>
      <c r="E15" s="52" t="s">
        <v>38</v>
      </c>
      <c r="F15" s="52" t="s">
        <v>51</v>
      </c>
      <c r="G15" s="52">
        <v>55</v>
      </c>
      <c r="H15" s="78"/>
      <c r="I15" s="52" t="s">
        <v>38</v>
      </c>
      <c r="J15" s="52" t="s">
        <v>51</v>
      </c>
      <c r="K15" s="52">
        <v>55</v>
      </c>
      <c r="L15" s="78"/>
      <c r="M15" s="52" t="s">
        <v>38</v>
      </c>
      <c r="N15" s="52" t="s">
        <v>51</v>
      </c>
      <c r="O15" s="52">
        <v>55</v>
      </c>
      <c r="P15" s="78"/>
      <c r="Q15" s="52" t="s">
        <v>38</v>
      </c>
      <c r="R15" s="52" t="s">
        <v>51</v>
      </c>
      <c r="S15" s="52">
        <v>55</v>
      </c>
      <c r="T15" s="78"/>
      <c r="U15" s="52" t="s">
        <v>38</v>
      </c>
      <c r="V15" s="52" t="s">
        <v>51</v>
      </c>
      <c r="W15" s="52">
        <v>55</v>
      </c>
      <c r="X15" s="78"/>
      <c r="Y15" s="52" t="s">
        <v>38</v>
      </c>
      <c r="Z15" s="52" t="s">
        <v>51</v>
      </c>
      <c r="AA15" s="52">
        <v>55</v>
      </c>
      <c r="AB15" s="78"/>
    </row>
    <row r="16" spans="1:28" x14ac:dyDescent="0.2">
      <c r="A16" s="69" t="s">
        <v>32</v>
      </c>
      <c r="B16" s="69"/>
      <c r="C16" s="38">
        <f>SUM(C7:C15)</f>
        <v>550</v>
      </c>
      <c r="D16" s="5">
        <v>0.28999999999999998</v>
      </c>
      <c r="E16" s="69" t="s">
        <v>32</v>
      </c>
      <c r="F16" s="69"/>
      <c r="G16" s="38">
        <f>SUM(G7:G15)</f>
        <v>550</v>
      </c>
      <c r="H16" s="5">
        <v>0.28999999999999998</v>
      </c>
      <c r="I16" s="69" t="s">
        <v>32</v>
      </c>
      <c r="J16" s="69"/>
      <c r="K16" s="38">
        <f>SUM(K7:K15)</f>
        <v>550</v>
      </c>
      <c r="L16" s="5">
        <v>0.28999999999999998</v>
      </c>
      <c r="M16" s="69" t="s">
        <v>32</v>
      </c>
      <c r="N16" s="69"/>
      <c r="O16" s="38">
        <f>SUM(O7:O15)</f>
        <v>550</v>
      </c>
      <c r="P16" s="5">
        <v>0.28999999999999998</v>
      </c>
      <c r="Q16" s="69" t="s">
        <v>32</v>
      </c>
      <c r="R16" s="69"/>
      <c r="S16" s="38">
        <f>SUM(S7:S15)</f>
        <v>550</v>
      </c>
      <c r="T16" s="5">
        <v>0.28999999999999998</v>
      </c>
      <c r="U16" s="69" t="s">
        <v>32</v>
      </c>
      <c r="V16" s="69"/>
      <c r="W16" s="38">
        <f>SUM(W7:W15)</f>
        <v>550</v>
      </c>
      <c r="X16" s="5">
        <v>0.28999999999999998</v>
      </c>
      <c r="Y16" s="69" t="s">
        <v>32</v>
      </c>
      <c r="Z16" s="69"/>
      <c r="AA16" s="38">
        <f>SUM(AA7:AA15)</f>
        <v>550</v>
      </c>
      <c r="AB16" s="5">
        <v>0.28999999999999998</v>
      </c>
    </row>
    <row r="17" spans="1:28" x14ac:dyDescent="0.2">
      <c r="A17" s="46" t="s">
        <v>24</v>
      </c>
      <c r="B17" s="40" t="s">
        <v>27</v>
      </c>
      <c r="C17" s="74" t="s">
        <v>84</v>
      </c>
      <c r="D17" s="74"/>
      <c r="E17" s="46" t="s">
        <v>24</v>
      </c>
      <c r="F17" s="40" t="s">
        <v>27</v>
      </c>
      <c r="G17" s="74" t="s">
        <v>85</v>
      </c>
      <c r="H17" s="74"/>
      <c r="I17" s="46" t="s">
        <v>24</v>
      </c>
      <c r="J17" s="40" t="s">
        <v>27</v>
      </c>
      <c r="K17" s="74" t="s">
        <v>86</v>
      </c>
      <c r="L17" s="74"/>
      <c r="M17" s="46" t="s">
        <v>24</v>
      </c>
      <c r="N17" s="40" t="s">
        <v>27</v>
      </c>
      <c r="O17" s="74" t="s">
        <v>84</v>
      </c>
      <c r="P17" s="74"/>
      <c r="Q17" s="46" t="s">
        <v>24</v>
      </c>
      <c r="R17" s="40" t="s">
        <v>27</v>
      </c>
      <c r="S17" s="74" t="s">
        <v>84</v>
      </c>
      <c r="T17" s="74"/>
      <c r="U17" s="46" t="s">
        <v>24</v>
      </c>
      <c r="V17" s="40" t="s">
        <v>27</v>
      </c>
      <c r="W17" s="74" t="s">
        <v>85</v>
      </c>
      <c r="X17" s="74"/>
      <c r="Y17" s="46" t="s">
        <v>24</v>
      </c>
      <c r="Z17" s="40" t="s">
        <v>27</v>
      </c>
      <c r="AA17" s="74" t="s">
        <v>87</v>
      </c>
      <c r="AB17" s="74"/>
    </row>
    <row r="18" spans="1:28" x14ac:dyDescent="0.2">
      <c r="A18" s="52" t="s">
        <v>52</v>
      </c>
      <c r="B18" s="52" t="s">
        <v>48</v>
      </c>
      <c r="C18" s="52">
        <v>45</v>
      </c>
      <c r="D18" s="75"/>
      <c r="E18" s="52" t="s">
        <v>52</v>
      </c>
      <c r="F18" s="52" t="s">
        <v>48</v>
      </c>
      <c r="G18" s="52">
        <v>35</v>
      </c>
      <c r="H18" s="75"/>
      <c r="I18" s="52" t="s">
        <v>52</v>
      </c>
      <c r="J18" s="52" t="s">
        <v>48</v>
      </c>
      <c r="K18" s="52">
        <v>35</v>
      </c>
      <c r="L18" s="75"/>
      <c r="M18" s="52" t="s">
        <v>52</v>
      </c>
      <c r="N18" s="52" t="s">
        <v>48</v>
      </c>
      <c r="O18" s="52">
        <v>35</v>
      </c>
      <c r="P18" s="75"/>
      <c r="Q18" s="52" t="s">
        <v>52</v>
      </c>
      <c r="R18" s="52" t="s">
        <v>48</v>
      </c>
      <c r="S18" s="52">
        <v>35</v>
      </c>
      <c r="T18" s="75"/>
      <c r="U18" s="52" t="s">
        <v>52</v>
      </c>
      <c r="V18" s="52" t="s">
        <v>48</v>
      </c>
      <c r="W18" s="52">
        <v>35</v>
      </c>
      <c r="X18" s="75"/>
      <c r="Y18" s="52" t="s">
        <v>52</v>
      </c>
      <c r="Z18" s="52" t="s">
        <v>48</v>
      </c>
      <c r="AA18" s="52">
        <v>25</v>
      </c>
      <c r="AB18" s="75"/>
    </row>
    <row r="19" spans="1:28" ht="25.5" x14ac:dyDescent="0.2">
      <c r="A19" s="52" t="s">
        <v>3</v>
      </c>
      <c r="B19" s="52" t="s">
        <v>54</v>
      </c>
      <c r="C19" s="52">
        <v>19</v>
      </c>
      <c r="D19" s="75"/>
      <c r="E19" s="53" t="s">
        <v>3</v>
      </c>
      <c r="F19" s="53" t="s">
        <v>54</v>
      </c>
      <c r="G19" s="53">
        <v>0</v>
      </c>
      <c r="H19" s="75"/>
      <c r="I19" s="53" t="s">
        <v>3</v>
      </c>
      <c r="J19" s="53" t="s">
        <v>54</v>
      </c>
      <c r="K19" s="53">
        <v>0</v>
      </c>
      <c r="L19" s="75"/>
      <c r="M19" s="53" t="s">
        <v>3</v>
      </c>
      <c r="N19" s="53" t="s">
        <v>54</v>
      </c>
      <c r="O19" s="53">
        <v>0</v>
      </c>
      <c r="P19" s="75"/>
      <c r="Q19" s="53" t="s">
        <v>3</v>
      </c>
      <c r="R19" s="53" t="s">
        <v>54</v>
      </c>
      <c r="S19" s="53">
        <v>0</v>
      </c>
      <c r="T19" s="75"/>
      <c r="U19" s="53" t="s">
        <v>3</v>
      </c>
      <c r="V19" s="53" t="s">
        <v>54</v>
      </c>
      <c r="W19" s="53">
        <v>0</v>
      </c>
      <c r="X19" s="75"/>
      <c r="Y19" s="53" t="s">
        <v>3</v>
      </c>
      <c r="Z19" s="53" t="s">
        <v>54</v>
      </c>
      <c r="AA19" s="53">
        <v>0</v>
      </c>
      <c r="AB19" s="75"/>
    </row>
    <row r="20" spans="1:28" x14ac:dyDescent="0.2">
      <c r="A20" s="52" t="s">
        <v>4</v>
      </c>
      <c r="B20" s="52" t="s">
        <v>5</v>
      </c>
      <c r="C20" s="52">
        <v>90</v>
      </c>
      <c r="D20" s="75"/>
      <c r="E20" s="52" t="s">
        <v>4</v>
      </c>
      <c r="F20" s="52" t="s">
        <v>5</v>
      </c>
      <c r="G20" s="52">
        <v>75</v>
      </c>
      <c r="H20" s="75"/>
      <c r="I20" s="52" t="s">
        <v>4</v>
      </c>
      <c r="J20" s="52" t="s">
        <v>5</v>
      </c>
      <c r="K20" s="52">
        <v>75</v>
      </c>
      <c r="L20" s="75"/>
      <c r="M20" s="52" t="s">
        <v>4</v>
      </c>
      <c r="N20" s="52" t="s">
        <v>5</v>
      </c>
      <c r="O20" s="52">
        <v>75</v>
      </c>
      <c r="P20" s="75"/>
      <c r="Q20" s="52" t="s">
        <v>4</v>
      </c>
      <c r="R20" s="52" t="s">
        <v>5</v>
      </c>
      <c r="S20" s="52">
        <v>75</v>
      </c>
      <c r="T20" s="75"/>
      <c r="U20" s="52" t="s">
        <v>4</v>
      </c>
      <c r="V20" s="52" t="s">
        <v>5</v>
      </c>
      <c r="W20" s="52">
        <v>75</v>
      </c>
      <c r="X20" s="75"/>
      <c r="Y20" s="53" t="s">
        <v>4</v>
      </c>
      <c r="Z20" s="53" t="s">
        <v>5</v>
      </c>
      <c r="AA20" s="53">
        <v>0</v>
      </c>
      <c r="AB20" s="75"/>
    </row>
    <row r="21" spans="1:28" x14ac:dyDescent="0.2">
      <c r="A21" s="52" t="s">
        <v>12</v>
      </c>
      <c r="B21" s="52" t="s">
        <v>56</v>
      </c>
      <c r="C21" s="52">
        <v>25</v>
      </c>
      <c r="D21" s="75"/>
      <c r="E21" s="52" t="s">
        <v>12</v>
      </c>
      <c r="F21" s="52" t="s">
        <v>56</v>
      </c>
      <c r="G21" s="52">
        <v>15</v>
      </c>
      <c r="H21" s="75"/>
      <c r="I21" s="52" t="s">
        <v>12</v>
      </c>
      <c r="J21" s="52" t="s">
        <v>56</v>
      </c>
      <c r="K21" s="52">
        <v>15</v>
      </c>
      <c r="L21" s="75"/>
      <c r="M21" s="52" t="s">
        <v>12</v>
      </c>
      <c r="N21" s="52" t="s">
        <v>56</v>
      </c>
      <c r="O21" s="52">
        <v>10</v>
      </c>
      <c r="P21" s="75"/>
      <c r="Q21" s="52" t="s">
        <v>12</v>
      </c>
      <c r="R21" s="52" t="s">
        <v>56</v>
      </c>
      <c r="S21" s="52">
        <v>10</v>
      </c>
      <c r="T21" s="75"/>
      <c r="U21" s="52" t="s">
        <v>12</v>
      </c>
      <c r="V21" s="52" t="s">
        <v>56</v>
      </c>
      <c r="W21" s="52">
        <v>15</v>
      </c>
      <c r="X21" s="75"/>
      <c r="Y21" s="4" t="s">
        <v>12</v>
      </c>
      <c r="Z21" s="4" t="s">
        <v>56</v>
      </c>
      <c r="AA21" s="4">
        <v>10</v>
      </c>
      <c r="AB21" s="75"/>
    </row>
    <row r="22" spans="1:28" x14ac:dyDescent="0.2">
      <c r="A22" s="52" t="s">
        <v>7</v>
      </c>
      <c r="B22" s="52" t="s">
        <v>6</v>
      </c>
      <c r="C22" s="52">
        <v>80</v>
      </c>
      <c r="D22" s="75"/>
      <c r="E22" s="52" t="s">
        <v>7</v>
      </c>
      <c r="F22" s="52" t="s">
        <v>6</v>
      </c>
      <c r="G22" s="52">
        <v>55</v>
      </c>
      <c r="H22" s="75"/>
      <c r="I22" s="52" t="s">
        <v>7</v>
      </c>
      <c r="J22" s="52" t="s">
        <v>6</v>
      </c>
      <c r="K22" s="52">
        <v>65</v>
      </c>
      <c r="L22" s="75"/>
      <c r="M22" s="52" t="s">
        <v>7</v>
      </c>
      <c r="N22" s="52" t="s">
        <v>6</v>
      </c>
      <c r="O22" s="52">
        <v>40</v>
      </c>
      <c r="P22" s="75"/>
      <c r="Q22" s="52" t="s">
        <v>7</v>
      </c>
      <c r="R22" s="52" t="s">
        <v>6</v>
      </c>
      <c r="S22" s="52">
        <v>40</v>
      </c>
      <c r="T22" s="75"/>
      <c r="U22" s="52" t="s">
        <v>7</v>
      </c>
      <c r="V22" s="52" t="s">
        <v>6</v>
      </c>
      <c r="W22" s="52">
        <v>45</v>
      </c>
      <c r="X22" s="75"/>
      <c r="Y22" s="50" t="s">
        <v>7</v>
      </c>
      <c r="Z22" s="50" t="s">
        <v>6</v>
      </c>
      <c r="AA22" s="50">
        <v>0</v>
      </c>
      <c r="AB22" s="75"/>
    </row>
    <row r="23" spans="1:28" x14ac:dyDescent="0.2">
      <c r="A23" s="52" t="s">
        <v>25</v>
      </c>
      <c r="B23" s="52" t="s">
        <v>55</v>
      </c>
      <c r="C23" s="52">
        <v>60</v>
      </c>
      <c r="D23" s="75"/>
      <c r="E23" s="52" t="s">
        <v>25</v>
      </c>
      <c r="F23" s="52" t="s">
        <v>55</v>
      </c>
      <c r="G23" s="52">
        <v>60</v>
      </c>
      <c r="H23" s="75"/>
      <c r="I23" s="52" t="s">
        <v>25</v>
      </c>
      <c r="J23" s="52" t="s">
        <v>55</v>
      </c>
      <c r="K23" s="52">
        <v>60</v>
      </c>
      <c r="L23" s="75"/>
      <c r="M23" s="52" t="s">
        <v>25</v>
      </c>
      <c r="N23" s="52" t="s">
        <v>55</v>
      </c>
      <c r="O23" s="52">
        <v>60</v>
      </c>
      <c r="P23" s="75"/>
      <c r="Q23" s="52" t="s">
        <v>25</v>
      </c>
      <c r="R23" s="52" t="s">
        <v>55</v>
      </c>
      <c r="S23" s="52">
        <v>60</v>
      </c>
      <c r="T23" s="75"/>
      <c r="U23" s="52" t="s">
        <v>25</v>
      </c>
      <c r="V23" s="52" t="s">
        <v>55</v>
      </c>
      <c r="W23" s="52">
        <v>60</v>
      </c>
      <c r="X23" s="75"/>
      <c r="Y23" s="4" t="s">
        <v>25</v>
      </c>
      <c r="Z23" s="4" t="s">
        <v>55</v>
      </c>
      <c r="AA23" s="4">
        <v>15</v>
      </c>
      <c r="AB23" s="75"/>
    </row>
    <row r="24" spans="1:28" x14ac:dyDescent="0.2">
      <c r="A24" s="52" t="s">
        <v>33</v>
      </c>
      <c r="B24" s="52" t="s">
        <v>34</v>
      </c>
      <c r="C24" s="52">
        <v>90</v>
      </c>
      <c r="D24" s="75"/>
      <c r="E24" s="52" t="s">
        <v>33</v>
      </c>
      <c r="F24" s="52" t="s">
        <v>34</v>
      </c>
      <c r="G24" s="52">
        <v>75</v>
      </c>
      <c r="H24" s="75"/>
      <c r="I24" s="52" t="s">
        <v>33</v>
      </c>
      <c r="J24" s="52" t="s">
        <v>34</v>
      </c>
      <c r="K24" s="52">
        <v>80</v>
      </c>
      <c r="L24" s="75"/>
      <c r="M24" s="52" t="s">
        <v>33</v>
      </c>
      <c r="N24" s="52" t="s">
        <v>34</v>
      </c>
      <c r="O24" s="52">
        <v>200</v>
      </c>
      <c r="P24" s="75"/>
      <c r="Q24" s="52" t="s">
        <v>33</v>
      </c>
      <c r="R24" s="52" t="s">
        <v>34</v>
      </c>
      <c r="S24" s="52">
        <v>200</v>
      </c>
      <c r="T24" s="75"/>
      <c r="U24" s="52" t="s">
        <v>33</v>
      </c>
      <c r="V24" s="52" t="s">
        <v>34</v>
      </c>
      <c r="W24" s="52">
        <v>70</v>
      </c>
      <c r="X24" s="75"/>
      <c r="Y24" s="50" t="s">
        <v>33</v>
      </c>
      <c r="Z24" s="50" t="s">
        <v>34</v>
      </c>
      <c r="AA24" s="50">
        <v>0</v>
      </c>
      <c r="AB24" s="75"/>
    </row>
    <row r="25" spans="1:28" x14ac:dyDescent="0.2">
      <c r="A25" s="52" t="s">
        <v>38</v>
      </c>
      <c r="B25" s="52" t="s">
        <v>51</v>
      </c>
      <c r="C25" s="52">
        <v>41</v>
      </c>
      <c r="D25" s="75"/>
      <c r="E25" s="4" t="s">
        <v>38</v>
      </c>
      <c r="F25" s="4" t="s">
        <v>51</v>
      </c>
      <c r="G25" s="4">
        <v>35</v>
      </c>
      <c r="H25" s="75"/>
      <c r="I25" s="4" t="s">
        <v>38</v>
      </c>
      <c r="J25" s="4" t="s">
        <v>51</v>
      </c>
      <c r="K25" s="4">
        <v>70</v>
      </c>
      <c r="L25" s="75"/>
      <c r="M25" s="4" t="s">
        <v>38</v>
      </c>
      <c r="N25" s="4" t="s">
        <v>51</v>
      </c>
      <c r="O25" s="4">
        <v>30</v>
      </c>
      <c r="P25" s="75"/>
      <c r="Q25" s="4" t="s">
        <v>38</v>
      </c>
      <c r="R25" s="4" t="s">
        <v>51</v>
      </c>
      <c r="S25" s="4">
        <v>30</v>
      </c>
      <c r="T25" s="75"/>
      <c r="U25" s="4" t="s">
        <v>38</v>
      </c>
      <c r="V25" s="4" t="s">
        <v>51</v>
      </c>
      <c r="W25" s="4">
        <v>50</v>
      </c>
      <c r="X25" s="75"/>
      <c r="Y25" s="50" t="s">
        <v>38</v>
      </c>
      <c r="Z25" s="50" t="s">
        <v>51</v>
      </c>
      <c r="AA25" s="50">
        <v>0</v>
      </c>
      <c r="AB25" s="75"/>
    </row>
    <row r="26" spans="1:28" x14ac:dyDescent="0.2">
      <c r="A26" s="69" t="s">
        <v>32</v>
      </c>
      <c r="B26" s="69"/>
      <c r="C26" s="38">
        <f>SUM(C18:C25)</f>
        <v>450</v>
      </c>
      <c r="D26" s="5">
        <v>0.04</v>
      </c>
      <c r="E26" s="69" t="s">
        <v>32</v>
      </c>
      <c r="F26" s="69"/>
      <c r="G26" s="38">
        <f>SUM(G18:G25)</f>
        <v>350</v>
      </c>
      <c r="H26" s="5">
        <v>0.11</v>
      </c>
      <c r="I26" s="69" t="s">
        <v>32</v>
      </c>
      <c r="J26" s="69"/>
      <c r="K26" s="38">
        <f>SUM(K18:K25)</f>
        <v>400</v>
      </c>
      <c r="L26" s="5">
        <v>7.0000000000000007E-2</v>
      </c>
      <c r="M26" s="69" t="s">
        <v>32</v>
      </c>
      <c r="N26" s="69"/>
      <c r="O26" s="38">
        <f>SUM(O18:O25)</f>
        <v>450</v>
      </c>
      <c r="P26" s="5">
        <v>0.16</v>
      </c>
      <c r="Q26" s="69" t="s">
        <v>32</v>
      </c>
      <c r="R26" s="69"/>
      <c r="S26" s="38">
        <f>SUM(S18:S25)</f>
        <v>450</v>
      </c>
      <c r="T26" s="5">
        <v>0.16</v>
      </c>
      <c r="U26" s="69" t="s">
        <v>32</v>
      </c>
      <c r="V26" s="69"/>
      <c r="W26" s="38">
        <f>SUM(W18:W25)</f>
        <v>350</v>
      </c>
      <c r="X26" s="5">
        <v>0.13</v>
      </c>
      <c r="Y26" s="69" t="s">
        <v>32</v>
      </c>
      <c r="Z26" s="69"/>
      <c r="AA26" s="38">
        <f>SUM(AA18:AA25)</f>
        <v>50</v>
      </c>
      <c r="AB26" s="5">
        <v>0.5</v>
      </c>
    </row>
    <row r="27" spans="1:28" x14ac:dyDescent="0.2">
      <c r="A27" s="47" t="s">
        <v>28</v>
      </c>
      <c r="B27" s="41" t="s">
        <v>42</v>
      </c>
      <c r="C27" s="76" t="s">
        <v>88</v>
      </c>
      <c r="D27" s="76"/>
      <c r="E27" s="47" t="s">
        <v>28</v>
      </c>
      <c r="F27" s="41" t="s">
        <v>42</v>
      </c>
      <c r="G27" s="76" t="s">
        <v>88</v>
      </c>
      <c r="H27" s="76"/>
      <c r="I27" s="47" t="s">
        <v>28</v>
      </c>
      <c r="J27" s="41" t="s">
        <v>42</v>
      </c>
      <c r="K27" s="76" t="s">
        <v>88</v>
      </c>
      <c r="L27" s="76"/>
      <c r="M27" s="47" t="s">
        <v>28</v>
      </c>
      <c r="N27" s="41" t="s">
        <v>42</v>
      </c>
      <c r="O27" s="76" t="s">
        <v>86</v>
      </c>
      <c r="P27" s="76"/>
      <c r="Q27" s="47" t="s">
        <v>28</v>
      </c>
      <c r="R27" s="41" t="s">
        <v>42</v>
      </c>
      <c r="S27" s="76" t="s">
        <v>88</v>
      </c>
      <c r="T27" s="76"/>
      <c r="U27" s="47" t="s">
        <v>28</v>
      </c>
      <c r="V27" s="41" t="s">
        <v>42</v>
      </c>
      <c r="W27" s="76" t="s">
        <v>88</v>
      </c>
      <c r="X27" s="76"/>
      <c r="Y27" s="47" t="s">
        <v>28</v>
      </c>
      <c r="Z27" s="41" t="s">
        <v>42</v>
      </c>
      <c r="AA27" s="76" t="s">
        <v>89</v>
      </c>
      <c r="AB27" s="76"/>
    </row>
    <row r="28" spans="1:28" x14ac:dyDescent="0.2">
      <c r="A28" s="52" t="s">
        <v>31</v>
      </c>
      <c r="B28" s="52" t="s">
        <v>49</v>
      </c>
      <c r="C28" s="52">
        <v>45</v>
      </c>
      <c r="D28" s="71"/>
      <c r="E28" s="52" t="s">
        <v>31</v>
      </c>
      <c r="F28" s="52" t="s">
        <v>49</v>
      </c>
      <c r="G28" s="52">
        <v>45</v>
      </c>
      <c r="H28" s="71"/>
      <c r="I28" s="52" t="s">
        <v>31</v>
      </c>
      <c r="J28" s="52" t="s">
        <v>49</v>
      </c>
      <c r="K28" s="52">
        <v>45</v>
      </c>
      <c r="L28" s="71"/>
      <c r="M28" s="52" t="s">
        <v>31</v>
      </c>
      <c r="N28" s="52" t="s">
        <v>49</v>
      </c>
      <c r="O28" s="52">
        <v>60</v>
      </c>
      <c r="P28" s="71"/>
      <c r="Q28" s="52" t="s">
        <v>31</v>
      </c>
      <c r="R28" s="52" t="s">
        <v>49</v>
      </c>
      <c r="S28" s="52">
        <v>50</v>
      </c>
      <c r="T28" s="71"/>
      <c r="U28" s="52" t="s">
        <v>31</v>
      </c>
      <c r="V28" s="52" t="s">
        <v>49</v>
      </c>
      <c r="W28" s="52">
        <v>50</v>
      </c>
      <c r="X28" s="71"/>
      <c r="Y28" s="52" t="s">
        <v>31</v>
      </c>
      <c r="Z28" s="52" t="s">
        <v>49</v>
      </c>
      <c r="AA28" s="52">
        <v>10</v>
      </c>
      <c r="AB28" s="71"/>
    </row>
    <row r="29" spans="1:28" x14ac:dyDescent="0.2">
      <c r="A29" s="52" t="s">
        <v>35</v>
      </c>
      <c r="B29" s="52" t="s">
        <v>36</v>
      </c>
      <c r="C29" s="52">
        <v>60</v>
      </c>
      <c r="D29" s="71"/>
      <c r="E29" s="52" t="s">
        <v>35</v>
      </c>
      <c r="F29" s="52" t="s">
        <v>36</v>
      </c>
      <c r="G29" s="52">
        <v>60</v>
      </c>
      <c r="H29" s="71"/>
      <c r="I29" s="52" t="s">
        <v>35</v>
      </c>
      <c r="J29" s="52" t="s">
        <v>36</v>
      </c>
      <c r="K29" s="52">
        <v>60</v>
      </c>
      <c r="L29" s="71"/>
      <c r="M29" s="52" t="s">
        <v>35</v>
      </c>
      <c r="N29" s="52" t="s">
        <v>36</v>
      </c>
      <c r="O29" s="52">
        <v>90</v>
      </c>
      <c r="P29" s="71"/>
      <c r="Q29" s="52" t="s">
        <v>35</v>
      </c>
      <c r="R29" s="52" t="s">
        <v>36</v>
      </c>
      <c r="S29" s="52">
        <v>60</v>
      </c>
      <c r="T29" s="71"/>
      <c r="U29" s="52" t="s">
        <v>35</v>
      </c>
      <c r="V29" s="52" t="s">
        <v>36</v>
      </c>
      <c r="W29" s="52">
        <v>60</v>
      </c>
      <c r="X29" s="71"/>
      <c r="Y29" s="52" t="s">
        <v>35</v>
      </c>
      <c r="Z29" s="52" t="s">
        <v>36</v>
      </c>
      <c r="AA29" s="52">
        <v>20</v>
      </c>
      <c r="AB29" s="71"/>
    </row>
    <row r="30" spans="1:28" x14ac:dyDescent="0.2">
      <c r="A30" s="52" t="s">
        <v>30</v>
      </c>
      <c r="B30" s="52" t="s">
        <v>29</v>
      </c>
      <c r="C30" s="52">
        <v>90</v>
      </c>
      <c r="D30" s="71"/>
      <c r="E30" s="52" t="s">
        <v>30</v>
      </c>
      <c r="F30" s="52" t="s">
        <v>29</v>
      </c>
      <c r="G30" s="52">
        <v>90</v>
      </c>
      <c r="H30" s="71"/>
      <c r="I30" s="52" t="s">
        <v>30</v>
      </c>
      <c r="J30" s="52" t="s">
        <v>29</v>
      </c>
      <c r="K30" s="52">
        <v>90</v>
      </c>
      <c r="L30" s="71"/>
      <c r="M30" s="52" t="s">
        <v>30</v>
      </c>
      <c r="N30" s="52" t="s">
        <v>29</v>
      </c>
      <c r="O30" s="52">
        <v>130</v>
      </c>
      <c r="P30" s="71"/>
      <c r="Q30" s="52" t="s">
        <v>30</v>
      </c>
      <c r="R30" s="52" t="s">
        <v>29</v>
      </c>
      <c r="S30" s="52">
        <v>90</v>
      </c>
      <c r="T30" s="71"/>
      <c r="U30" s="52" t="s">
        <v>30</v>
      </c>
      <c r="V30" s="52" t="s">
        <v>29</v>
      </c>
      <c r="W30" s="52">
        <v>90</v>
      </c>
      <c r="X30" s="71"/>
      <c r="Y30" s="52" t="s">
        <v>30</v>
      </c>
      <c r="Z30" s="52" t="s">
        <v>29</v>
      </c>
      <c r="AA30" s="52">
        <v>20</v>
      </c>
      <c r="AB30" s="71"/>
    </row>
    <row r="31" spans="1:28" x14ac:dyDescent="0.2">
      <c r="A31" s="52" t="s">
        <v>4</v>
      </c>
      <c r="B31" s="52" t="s">
        <v>5</v>
      </c>
      <c r="C31" s="52">
        <v>20</v>
      </c>
      <c r="D31" s="71"/>
      <c r="E31" s="52" t="s">
        <v>4</v>
      </c>
      <c r="F31" s="52" t="s">
        <v>5</v>
      </c>
      <c r="G31" s="52">
        <v>20</v>
      </c>
      <c r="H31" s="71"/>
      <c r="I31" s="52" t="s">
        <v>4</v>
      </c>
      <c r="J31" s="52" t="s">
        <v>5</v>
      </c>
      <c r="K31" s="52">
        <v>20</v>
      </c>
      <c r="L31" s="71"/>
      <c r="M31" s="52" t="s">
        <v>4</v>
      </c>
      <c r="N31" s="52" t="s">
        <v>5</v>
      </c>
      <c r="O31" s="52">
        <v>20</v>
      </c>
      <c r="P31" s="71"/>
      <c r="Q31" s="52" t="s">
        <v>4</v>
      </c>
      <c r="R31" s="52" t="s">
        <v>5</v>
      </c>
      <c r="S31" s="52">
        <v>20</v>
      </c>
      <c r="T31" s="71"/>
      <c r="U31" s="52" t="s">
        <v>4</v>
      </c>
      <c r="V31" s="52" t="s">
        <v>5</v>
      </c>
      <c r="W31" s="52">
        <v>20</v>
      </c>
      <c r="X31" s="71"/>
      <c r="Y31" s="52" t="s">
        <v>4</v>
      </c>
      <c r="Z31" s="52" t="s">
        <v>5</v>
      </c>
      <c r="AA31" s="52">
        <v>15</v>
      </c>
      <c r="AB31" s="71"/>
    </row>
    <row r="32" spans="1:28" x14ac:dyDescent="0.2">
      <c r="A32" s="52" t="s">
        <v>58</v>
      </c>
      <c r="B32" s="52" t="s">
        <v>59</v>
      </c>
      <c r="C32" s="52">
        <v>85</v>
      </c>
      <c r="D32" s="71"/>
      <c r="E32" s="52" t="s">
        <v>58</v>
      </c>
      <c r="F32" s="52" t="s">
        <v>59</v>
      </c>
      <c r="G32" s="52">
        <v>85</v>
      </c>
      <c r="H32" s="71"/>
      <c r="I32" s="52" t="s">
        <v>58</v>
      </c>
      <c r="J32" s="52" t="s">
        <v>59</v>
      </c>
      <c r="K32" s="52">
        <v>85</v>
      </c>
      <c r="L32" s="71"/>
      <c r="M32" s="52" t="s">
        <v>58</v>
      </c>
      <c r="N32" s="52" t="s">
        <v>59</v>
      </c>
      <c r="O32" s="52">
        <v>100</v>
      </c>
      <c r="P32" s="71"/>
      <c r="Q32" s="52" t="s">
        <v>58</v>
      </c>
      <c r="R32" s="52" t="s">
        <v>59</v>
      </c>
      <c r="S32" s="52">
        <v>80</v>
      </c>
      <c r="T32" s="71"/>
      <c r="U32" s="52" t="s">
        <v>58</v>
      </c>
      <c r="V32" s="52" t="s">
        <v>59</v>
      </c>
      <c r="W32" s="52">
        <v>80</v>
      </c>
      <c r="X32" s="71"/>
      <c r="Y32" s="52" t="s">
        <v>58</v>
      </c>
      <c r="Z32" s="52" t="s">
        <v>59</v>
      </c>
      <c r="AA32" s="52">
        <v>35</v>
      </c>
      <c r="AB32" s="71"/>
    </row>
    <row r="33" spans="1:28" ht="12.75" customHeight="1" x14ac:dyDescent="0.2">
      <c r="A33" s="69" t="s">
        <v>32</v>
      </c>
      <c r="B33" s="69"/>
      <c r="C33" s="38">
        <f>SUM(C28:C32)</f>
        <v>300</v>
      </c>
      <c r="D33" s="5">
        <v>0.5</v>
      </c>
      <c r="E33" s="69" t="s">
        <v>32</v>
      </c>
      <c r="F33" s="69"/>
      <c r="G33" s="38">
        <f>SUM(G28:G32)</f>
        <v>300</v>
      </c>
      <c r="H33" s="5">
        <v>0.5</v>
      </c>
      <c r="I33" s="69" t="s">
        <v>32</v>
      </c>
      <c r="J33" s="69"/>
      <c r="K33" s="38">
        <f>SUM(K28:K32)</f>
        <v>300</v>
      </c>
      <c r="L33" s="5">
        <v>0.5</v>
      </c>
      <c r="M33" s="69" t="s">
        <v>32</v>
      </c>
      <c r="N33" s="69"/>
      <c r="O33" s="38">
        <f>SUM(O28:O32)</f>
        <v>400</v>
      </c>
      <c r="P33" s="5">
        <v>0.37</v>
      </c>
      <c r="Q33" s="69" t="s">
        <v>32</v>
      </c>
      <c r="R33" s="69"/>
      <c r="S33" s="38">
        <f>SUM(S28:S32)</f>
        <v>300</v>
      </c>
      <c r="T33" s="5">
        <v>0.41</v>
      </c>
      <c r="U33" s="69" t="s">
        <v>32</v>
      </c>
      <c r="V33" s="69"/>
      <c r="W33" s="38">
        <f>SUM(W28:W32)</f>
        <v>300</v>
      </c>
      <c r="X33" s="5">
        <v>0.41</v>
      </c>
      <c r="Y33" s="69" t="s">
        <v>32</v>
      </c>
      <c r="Z33" s="69"/>
      <c r="AA33" s="38">
        <f>SUM(AA28:AA32)</f>
        <v>100</v>
      </c>
      <c r="AB33" s="5">
        <v>0.41</v>
      </c>
    </row>
    <row r="34" spans="1:28" x14ac:dyDescent="0.2">
      <c r="A34" s="45" t="s">
        <v>28</v>
      </c>
      <c r="B34" s="6" t="s">
        <v>41</v>
      </c>
      <c r="C34" s="70" t="s">
        <v>89</v>
      </c>
      <c r="D34" s="70"/>
      <c r="E34" s="45" t="s">
        <v>28</v>
      </c>
      <c r="F34" s="6" t="s">
        <v>41</v>
      </c>
      <c r="G34" s="70" t="s">
        <v>89</v>
      </c>
      <c r="H34" s="70"/>
      <c r="I34" s="45" t="s">
        <v>28</v>
      </c>
      <c r="J34" s="6" t="s">
        <v>41</v>
      </c>
      <c r="K34" s="70" t="s">
        <v>89</v>
      </c>
      <c r="L34" s="70"/>
      <c r="M34" s="45" t="s">
        <v>28</v>
      </c>
      <c r="N34" s="6" t="s">
        <v>41</v>
      </c>
      <c r="O34" s="70" t="s">
        <v>89</v>
      </c>
      <c r="P34" s="70"/>
      <c r="Q34" s="45" t="s">
        <v>28</v>
      </c>
      <c r="R34" s="6" t="s">
        <v>41</v>
      </c>
      <c r="S34" s="70" t="s">
        <v>89</v>
      </c>
      <c r="T34" s="70"/>
      <c r="U34" s="45" t="s">
        <v>28</v>
      </c>
      <c r="V34" s="6" t="s">
        <v>41</v>
      </c>
      <c r="W34" s="70" t="s">
        <v>89</v>
      </c>
      <c r="X34" s="70"/>
      <c r="Y34" s="45" t="s">
        <v>28</v>
      </c>
      <c r="Z34" s="6" t="s">
        <v>41</v>
      </c>
      <c r="AA34" s="70" t="s">
        <v>90</v>
      </c>
      <c r="AB34" s="70"/>
    </row>
    <row r="35" spans="1:28" x14ac:dyDescent="0.2">
      <c r="A35" s="52" t="s">
        <v>35</v>
      </c>
      <c r="B35" s="52" t="s">
        <v>36</v>
      </c>
      <c r="C35" s="52">
        <v>40</v>
      </c>
      <c r="D35" s="71"/>
      <c r="E35" s="52" t="s">
        <v>35</v>
      </c>
      <c r="F35" s="52" t="s">
        <v>36</v>
      </c>
      <c r="G35" s="52">
        <v>40</v>
      </c>
      <c r="H35" s="71"/>
      <c r="I35" s="52" t="s">
        <v>35</v>
      </c>
      <c r="J35" s="52" t="s">
        <v>36</v>
      </c>
      <c r="K35" s="52">
        <v>40</v>
      </c>
      <c r="L35" s="71"/>
      <c r="M35" s="52" t="s">
        <v>35</v>
      </c>
      <c r="N35" s="52" t="s">
        <v>36</v>
      </c>
      <c r="O35" s="52">
        <v>40</v>
      </c>
      <c r="P35" s="71"/>
      <c r="Q35" s="52" t="s">
        <v>35</v>
      </c>
      <c r="R35" s="52" t="s">
        <v>36</v>
      </c>
      <c r="S35" s="52">
        <v>40</v>
      </c>
      <c r="T35" s="71"/>
      <c r="U35" s="52" t="s">
        <v>35</v>
      </c>
      <c r="V35" s="52" t="s">
        <v>36</v>
      </c>
      <c r="W35" s="52">
        <v>40</v>
      </c>
      <c r="X35" s="71"/>
      <c r="Y35" s="51" t="s">
        <v>35</v>
      </c>
      <c r="Z35" s="51" t="s">
        <v>36</v>
      </c>
      <c r="AA35" s="51">
        <v>0</v>
      </c>
      <c r="AB35" s="71"/>
    </row>
    <row r="36" spans="1:28" x14ac:dyDescent="0.2">
      <c r="A36" s="52" t="s">
        <v>4</v>
      </c>
      <c r="B36" s="52" t="s">
        <v>5</v>
      </c>
      <c r="C36" s="52">
        <v>40</v>
      </c>
      <c r="D36" s="71"/>
      <c r="E36" s="52" t="s">
        <v>4</v>
      </c>
      <c r="F36" s="52" t="s">
        <v>5</v>
      </c>
      <c r="G36" s="52">
        <v>40</v>
      </c>
      <c r="H36" s="71"/>
      <c r="I36" s="52" t="s">
        <v>4</v>
      </c>
      <c r="J36" s="52" t="s">
        <v>5</v>
      </c>
      <c r="K36" s="52">
        <v>40</v>
      </c>
      <c r="L36" s="71"/>
      <c r="M36" s="52" t="s">
        <v>4</v>
      </c>
      <c r="N36" s="52" t="s">
        <v>5</v>
      </c>
      <c r="O36" s="52">
        <v>40</v>
      </c>
      <c r="P36" s="71"/>
      <c r="Q36" s="52" t="s">
        <v>4</v>
      </c>
      <c r="R36" s="52" t="s">
        <v>5</v>
      </c>
      <c r="S36" s="52">
        <v>40</v>
      </c>
      <c r="T36" s="71"/>
      <c r="U36" s="52" t="s">
        <v>4</v>
      </c>
      <c r="V36" s="52" t="s">
        <v>5</v>
      </c>
      <c r="W36" s="52">
        <v>40</v>
      </c>
      <c r="X36" s="71"/>
      <c r="Y36" s="51" t="s">
        <v>4</v>
      </c>
      <c r="Z36" s="51" t="s">
        <v>5</v>
      </c>
      <c r="AA36" s="51">
        <v>0</v>
      </c>
      <c r="AB36" s="71"/>
    </row>
    <row r="37" spans="1:28" ht="25.5" x14ac:dyDescent="0.2">
      <c r="A37" s="52" t="s">
        <v>53</v>
      </c>
      <c r="B37" s="52" t="s">
        <v>50</v>
      </c>
      <c r="C37" s="52">
        <v>20</v>
      </c>
      <c r="D37" s="71"/>
      <c r="E37" s="52" t="s">
        <v>53</v>
      </c>
      <c r="F37" s="52" t="s">
        <v>50</v>
      </c>
      <c r="G37" s="52">
        <v>20</v>
      </c>
      <c r="H37" s="71"/>
      <c r="I37" s="52" t="s">
        <v>53</v>
      </c>
      <c r="J37" s="52" t="s">
        <v>50</v>
      </c>
      <c r="K37" s="52">
        <v>20</v>
      </c>
      <c r="L37" s="71"/>
      <c r="M37" s="52" t="s">
        <v>53</v>
      </c>
      <c r="N37" s="52" t="s">
        <v>50</v>
      </c>
      <c r="O37" s="52">
        <v>20</v>
      </c>
      <c r="P37" s="71"/>
      <c r="Q37" s="52" t="s">
        <v>53</v>
      </c>
      <c r="R37" s="52" t="s">
        <v>50</v>
      </c>
      <c r="S37" s="52">
        <v>20</v>
      </c>
      <c r="T37" s="71"/>
      <c r="U37" s="52" t="s">
        <v>53</v>
      </c>
      <c r="V37" s="52" t="s">
        <v>50</v>
      </c>
      <c r="W37" s="52">
        <v>20</v>
      </c>
      <c r="X37" s="71"/>
      <c r="Y37" s="51" t="s">
        <v>53</v>
      </c>
      <c r="Z37" s="51" t="s">
        <v>50</v>
      </c>
      <c r="AA37" s="51">
        <v>0</v>
      </c>
      <c r="AB37" s="71"/>
    </row>
    <row r="38" spans="1:28" x14ac:dyDescent="0.2">
      <c r="A38" s="72" t="s">
        <v>32</v>
      </c>
      <c r="B38" s="72"/>
      <c r="C38" s="42">
        <f>SUM(C35:C37)</f>
        <v>100</v>
      </c>
      <c r="D38" s="43">
        <v>1.55</v>
      </c>
      <c r="E38" s="72" t="s">
        <v>32</v>
      </c>
      <c r="F38" s="72"/>
      <c r="G38" s="42">
        <f>SUM(G35:G37)</f>
        <v>100</v>
      </c>
      <c r="H38" s="43">
        <v>1.55</v>
      </c>
      <c r="I38" s="72" t="s">
        <v>32</v>
      </c>
      <c r="J38" s="72"/>
      <c r="K38" s="42">
        <f>SUM(K35:K37)</f>
        <v>100</v>
      </c>
      <c r="L38" s="43">
        <v>1.55</v>
      </c>
      <c r="M38" s="72" t="s">
        <v>32</v>
      </c>
      <c r="N38" s="72"/>
      <c r="O38" s="42">
        <f>SUM(O35:O37)</f>
        <v>100</v>
      </c>
      <c r="P38" s="43">
        <v>1.55</v>
      </c>
      <c r="Q38" s="72" t="s">
        <v>32</v>
      </c>
      <c r="R38" s="72"/>
      <c r="S38" s="42">
        <f>SUM(S35:S37)</f>
        <v>100</v>
      </c>
      <c r="T38" s="43">
        <v>1.55</v>
      </c>
      <c r="U38" s="72" t="s">
        <v>32</v>
      </c>
      <c r="V38" s="72"/>
      <c r="W38" s="42">
        <f>SUM(W35:W37)</f>
        <v>100</v>
      </c>
      <c r="X38" s="43">
        <v>1.55</v>
      </c>
      <c r="Y38" s="72" t="s">
        <v>32</v>
      </c>
      <c r="Z38" s="72"/>
      <c r="AA38" s="42">
        <f>SUM(AA35:AA37)</f>
        <v>0</v>
      </c>
      <c r="AB38" s="43">
        <v>0</v>
      </c>
    </row>
    <row r="39" spans="1:28" ht="50.1" customHeight="1" x14ac:dyDescent="0.2">
      <c r="A39" s="73" t="s">
        <v>76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</row>
  </sheetData>
  <mergeCells count="112">
    <mergeCell ref="E1:H1"/>
    <mergeCell ref="E2:H2"/>
    <mergeCell ref="E3:H3"/>
    <mergeCell ref="E4:F4"/>
    <mergeCell ref="A16:B16"/>
    <mergeCell ref="C17:D17"/>
    <mergeCell ref="D18:D25"/>
    <mergeCell ref="A26:B26"/>
    <mergeCell ref="C27:D27"/>
    <mergeCell ref="D7:D15"/>
    <mergeCell ref="A1:D1"/>
    <mergeCell ref="A2:D2"/>
    <mergeCell ref="A3:D3"/>
    <mergeCell ref="A4:B4"/>
    <mergeCell ref="G6:H6"/>
    <mergeCell ref="A33:B33"/>
    <mergeCell ref="C34:D34"/>
    <mergeCell ref="D35:D37"/>
    <mergeCell ref="H28:H32"/>
    <mergeCell ref="E33:F33"/>
    <mergeCell ref="G34:H34"/>
    <mergeCell ref="H35:H37"/>
    <mergeCell ref="A38:B38"/>
    <mergeCell ref="D28:D32"/>
    <mergeCell ref="I1:L1"/>
    <mergeCell ref="I2:L2"/>
    <mergeCell ref="I3:L3"/>
    <mergeCell ref="I4:J4"/>
    <mergeCell ref="K6:L6"/>
    <mergeCell ref="O6:P6"/>
    <mergeCell ref="E38:F38"/>
    <mergeCell ref="H7:H15"/>
    <mergeCell ref="E16:F16"/>
    <mergeCell ref="G17:H17"/>
    <mergeCell ref="H18:H25"/>
    <mergeCell ref="E26:F26"/>
    <mergeCell ref="G27:H27"/>
    <mergeCell ref="I38:J38"/>
    <mergeCell ref="M1:P1"/>
    <mergeCell ref="M2:P2"/>
    <mergeCell ref="M3:P3"/>
    <mergeCell ref="M4:N4"/>
    <mergeCell ref="I16:J16"/>
    <mergeCell ref="K17:L17"/>
    <mergeCell ref="L18:L25"/>
    <mergeCell ref="I26:J26"/>
    <mergeCell ref="K27:L27"/>
    <mergeCell ref="L28:L32"/>
    <mergeCell ref="I33:J33"/>
    <mergeCell ref="K34:L34"/>
    <mergeCell ref="L35:L37"/>
    <mergeCell ref="O34:P34"/>
    <mergeCell ref="P35:P37"/>
    <mergeCell ref="M38:N38"/>
    <mergeCell ref="P7:P15"/>
    <mergeCell ref="M16:N16"/>
    <mergeCell ref="O17:P17"/>
    <mergeCell ref="P18:P25"/>
    <mergeCell ref="M26:N26"/>
    <mergeCell ref="O27:P27"/>
    <mergeCell ref="L7:L15"/>
    <mergeCell ref="Q16:R16"/>
    <mergeCell ref="S17:T17"/>
    <mergeCell ref="T18:T25"/>
    <mergeCell ref="Q26:R26"/>
    <mergeCell ref="S6:T6"/>
    <mergeCell ref="T7:T15"/>
    <mergeCell ref="Q1:T1"/>
    <mergeCell ref="Q2:T2"/>
    <mergeCell ref="Q3:T3"/>
    <mergeCell ref="Q4:R4"/>
    <mergeCell ref="AA6:AB6"/>
    <mergeCell ref="AB7:AB15"/>
    <mergeCell ref="Y1:AB1"/>
    <mergeCell ref="Y2:AB2"/>
    <mergeCell ref="Y3:AB3"/>
    <mergeCell ref="Y4:Z4"/>
    <mergeCell ref="X18:X25"/>
    <mergeCell ref="U26:V26"/>
    <mergeCell ref="W27:X27"/>
    <mergeCell ref="W6:X6"/>
    <mergeCell ref="U1:X1"/>
    <mergeCell ref="U2:X2"/>
    <mergeCell ref="U3:X3"/>
    <mergeCell ref="U4:V4"/>
    <mergeCell ref="X7:X15"/>
    <mergeCell ref="U16:V16"/>
    <mergeCell ref="W17:X17"/>
    <mergeCell ref="Y33:Z33"/>
    <mergeCell ref="AA34:AB34"/>
    <mergeCell ref="AB35:AB37"/>
    <mergeCell ref="Y38:Z38"/>
    <mergeCell ref="A39:AB39"/>
    <mergeCell ref="Y16:Z16"/>
    <mergeCell ref="AA17:AB17"/>
    <mergeCell ref="AB18:AB25"/>
    <mergeCell ref="Y26:Z26"/>
    <mergeCell ref="AA27:AB27"/>
    <mergeCell ref="AB28:AB32"/>
    <mergeCell ref="X28:X32"/>
    <mergeCell ref="U33:V33"/>
    <mergeCell ref="W34:X34"/>
    <mergeCell ref="X35:X37"/>
    <mergeCell ref="U38:V38"/>
    <mergeCell ref="Q33:R33"/>
    <mergeCell ref="S34:T34"/>
    <mergeCell ref="T35:T37"/>
    <mergeCell ref="Q38:R38"/>
    <mergeCell ref="S27:T27"/>
    <mergeCell ref="T28:T32"/>
    <mergeCell ref="P28:P32"/>
    <mergeCell ref="M33:N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Avaliable ATC</vt:lpstr>
      <vt:lpstr>MachetaResults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2020-02-18T06:10:55Z</dcterms:modified>
</cp:coreProperties>
</file>